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192.168.0.76\documentos expedidos\2\889444-2019  - RECAPEAMENTO ASFÁLTICO JD NOVA ESPERANÇA\para licitação - 23-07-2021\lote 2\"/>
    </mc:Choice>
  </mc:AlternateContent>
  <xr:revisionPtr revIDLastSave="0" documentId="13_ncr:1_{25F64427-B64D-4494-81B9-9D32B3DAF4E3}" xr6:coauthVersionLast="47" xr6:coauthVersionMax="47" xr10:uidLastSave="{00000000-0000-0000-0000-000000000000}"/>
  <bookViews>
    <workbookView xWindow="-120" yWindow="-120" windowWidth="20730" windowHeight="11160" xr2:uid="{00000000-000D-0000-FFFF-FFFF00000000}"/>
  </bookViews>
  <sheets>
    <sheet name="Orçamento" sheetId="1" r:id="rId1"/>
    <sheet name="cronograma" sheetId="4" r:id="rId2"/>
  </sheets>
  <definedNames>
    <definedName name="_xlnm.Print_Area" localSheetId="0">Orçamento!$A$1:$I$28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 i="1" l="1"/>
  <c r="I16" i="1"/>
  <c r="I15" i="1"/>
  <c r="I14" i="1"/>
  <c r="I13" i="1"/>
  <c r="E17" i="1"/>
  <c r="E14" i="1"/>
  <c r="E15" i="1"/>
  <c r="E13" i="1"/>
  <c r="M7" i="4"/>
  <c r="B8" i="4"/>
  <c r="B7" i="4"/>
  <c r="I12" i="1" l="1"/>
  <c r="I19" i="1" s="1"/>
  <c r="E16" i="1"/>
  <c r="F14" i="1"/>
  <c r="F13" i="1"/>
  <c r="F16" i="1" l="1"/>
  <c r="F15" i="1"/>
  <c r="C13" i="4" l="1"/>
  <c r="G13" i="4" l="1"/>
  <c r="G16" i="4" s="1"/>
  <c r="C16" i="4"/>
  <c r="E13" i="4"/>
  <c r="E16" i="4" s="1"/>
  <c r="D16" i="4" s="1"/>
  <c r="F16" i="4" l="1"/>
</calcChain>
</file>

<file path=xl/sharedStrings.xml><?xml version="1.0" encoding="utf-8"?>
<sst xmlns="http://schemas.openxmlformats.org/spreadsheetml/2006/main" count="66" uniqueCount="50">
  <si>
    <t>Prefeitura do Município de São Miguel Arcanjo</t>
  </si>
  <si>
    <t>PLANILHA ORÇAMENTÁRIA</t>
  </si>
  <si>
    <t>OBRA</t>
  </si>
  <si>
    <t>DATA</t>
  </si>
  <si>
    <t>LOCAL</t>
  </si>
  <si>
    <t>ÍTEM</t>
  </si>
  <si>
    <t>DESCRIÇÃO DOS SERVIÇOS</t>
  </si>
  <si>
    <t xml:space="preserve">UN </t>
  </si>
  <si>
    <t xml:space="preserve">QUANT. </t>
  </si>
  <si>
    <t>P. UNIT</t>
  </si>
  <si>
    <t>VALOR TOTAL</t>
  </si>
  <si>
    <t>1.1</t>
  </si>
  <si>
    <t>m²</t>
  </si>
  <si>
    <t>TOTAL</t>
  </si>
  <si>
    <t>Secretária de Municipal de Obras</t>
  </si>
  <si>
    <t>BDI</t>
  </si>
  <si>
    <t>Colocação de placa em suporte de madeira / metálico - solo</t>
  </si>
  <si>
    <t>Suporte de perfil metálico galvanizado</t>
  </si>
  <si>
    <t>kg</t>
  </si>
  <si>
    <t>97.05.130</t>
  </si>
  <si>
    <t xml:space="preserve">97.05.140 </t>
  </si>
  <si>
    <t>70.03.001</t>
  </si>
  <si>
    <t>COD. CPOS 179</t>
  </si>
  <si>
    <t>TXKM</t>
  </si>
  <si>
    <t>54.01.010</t>
  </si>
  <si>
    <t>1.2</t>
  </si>
  <si>
    <t>SERVIÇOS COMPLEMENTARES</t>
  </si>
  <si>
    <t>Regularização e compactação mecanizada de superfície, sem controle do proctor normal (REGULARIZAÇÃO DE BURACOS NA VIA)</t>
  </si>
  <si>
    <t>1.3</t>
  </si>
  <si>
    <t>1.4</t>
  </si>
  <si>
    <t>1.5</t>
  </si>
  <si>
    <t>Placa para sinalização viária em chapa de aço, totalmente refletiva com película IA/IA - área até 2,0 m² (PLACA DE DENOMINAÇÃO DA VIA)</t>
  </si>
  <si>
    <t>TRANSPORTE COM CAMINHÃO CARROCERIA 9T, EM VIA URBANA PAVIMENTADA, AF_07/2020 (TRANSPORTE DE ASFÁLTO - P=2,4 T/M³)</t>
  </si>
  <si>
    <t>Secretaria Municipal de Obras</t>
  </si>
  <si>
    <t>CRONOGRAMA FÍSICO FINANCEIRO</t>
  </si>
  <si>
    <t>B.D.I</t>
  </si>
  <si>
    <t>ITEM</t>
  </si>
  <si>
    <t xml:space="preserve">DISCRIMINAÇÃO  </t>
  </si>
  <si>
    <t xml:space="preserve">VALOR DOS  </t>
  </si>
  <si>
    <t>1º TRIMESTRE</t>
  </si>
  <si>
    <t>2º TRIMESTRE</t>
  </si>
  <si>
    <t>3º TRIMESTRE</t>
  </si>
  <si>
    <t>4º TRIMESTRE</t>
  </si>
  <si>
    <t>5º TRIMESTRE</t>
  </si>
  <si>
    <t>DE SERVIÇOS</t>
  </si>
  <si>
    <t>SERVIÇOS (R$)</t>
  </si>
  <si>
    <t>%</t>
  </si>
  <si>
    <t>FINANC.</t>
  </si>
  <si>
    <t>RECAPEAMENTO ASFÁLTICO - Bairro JD. Nova Esperança</t>
  </si>
  <si>
    <t>Ruas João Paulino da Silva, Rua Miguel de Araujo, Rua Evangelino Rosa do Nascimento, Rua José Batista, Rua Lazaro Pereira, Rua Paulo Fogaça, Rua Theófilo Moises, Rua Sadaiuki II, Rua Pedro de Oliveira Preto, Rua José Nogueira Machado, Rua Luiz Valio, Rua Dr. Fernando Costa, Rua Marechal Costa e Silva, Rua José dos Santos terra, Rua Abilio Ferreira, Bairro JD. Nova esperança, no Município de São Miguel Arcanjo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</si>
</sst>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quot;* #,##0.00_-;\-&quot;R$&quot;* #,##0.00_-;_-&quot;R$&quot;* &quot;-&quot;??_-;_-@_-"/>
    <numFmt numFmtId="165" formatCode="_(* #,##0.00_);_(* \(#,##0.00\);_(* &quot;-&quot;??_);_(@_)"/>
    <numFmt numFmtId="166" formatCode="_(&quot;R$ &quot;* #,##0.00_);_(&quot;R$ &quot;* \(#,##0.00\);_(&quot;R$ &quot;* &quot;-&quot;??_);_(@_)"/>
    <numFmt numFmtId="167" formatCode="_(&quot;R$&quot;* #,##0.00_);_(&quot;R$&quot;* \(#,##0.00\);_(&quot;R$&quot;* &quot;-&quot;??_);_(@_)"/>
    <numFmt numFmtId="168" formatCode="0.000%"/>
  </numFmts>
  <fonts count="15" x14ac:knownFonts="1">
    <font>
      <sz val="11"/>
      <color theme="1"/>
      <name val="Calibri"/>
      <family val="2"/>
      <scheme val="minor"/>
    </font>
    <font>
      <sz val="11"/>
      <color theme="1"/>
      <name val="Calibri"/>
      <family val="2"/>
      <scheme val="minor"/>
    </font>
    <font>
      <sz val="10"/>
      <name val="Arial"/>
      <family val="2"/>
    </font>
    <font>
      <b/>
      <sz val="16"/>
      <name val="Arial"/>
      <family val="2"/>
    </font>
    <font>
      <sz val="10"/>
      <name val="Arial"/>
      <family val="2"/>
    </font>
    <font>
      <i/>
      <sz val="10"/>
      <name val="Arial"/>
      <family val="2"/>
    </font>
    <font>
      <b/>
      <sz val="14"/>
      <name val="Arial"/>
      <family val="2"/>
    </font>
    <font>
      <b/>
      <sz val="12"/>
      <name val="Arial"/>
      <family val="2"/>
    </font>
    <font>
      <b/>
      <sz val="10"/>
      <name val="Arial"/>
      <family val="2"/>
    </font>
    <font>
      <sz val="10"/>
      <name val="Courier"/>
      <family val="3"/>
    </font>
    <font>
      <sz val="12"/>
      <name val="Arial"/>
      <family val="2"/>
    </font>
    <font>
      <sz val="12"/>
      <color indexed="8"/>
      <name val="Arial"/>
      <family val="2"/>
    </font>
    <font>
      <sz val="11"/>
      <color indexed="8"/>
      <name val="Calibri"/>
      <family val="2"/>
      <scheme val="minor"/>
    </font>
    <font>
      <sz val="14"/>
      <name val="Arial"/>
      <family val="2"/>
    </font>
    <font>
      <sz val="10"/>
      <name val="Courier"/>
      <family val="2"/>
    </font>
  </fonts>
  <fills count="5">
    <fill>
      <patternFill patternType="none"/>
    </fill>
    <fill>
      <patternFill patternType="gray125"/>
    </fill>
    <fill>
      <patternFill patternType="solid">
        <fgColor theme="0" tint="-0.34998626667073579"/>
        <bgColor indexed="64"/>
      </patternFill>
    </fill>
    <fill>
      <patternFill patternType="solid">
        <fgColor theme="0" tint="-0.34998626667073579"/>
        <bgColor rgb="FF000000"/>
      </patternFill>
    </fill>
    <fill>
      <patternFill patternType="solid">
        <fgColor theme="0"/>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s>
  <cellStyleXfs count="38">
    <xf numFmtId="0" fontId="0" fillId="0" borderId="0"/>
    <xf numFmtId="43" fontId="1" fillId="0" borderId="0" applyFont="0" applyFill="0" applyBorder="0" applyAlignment="0" applyProtection="0"/>
    <xf numFmtId="44" fontId="1" fillId="0" borderId="0" applyFont="0" applyFill="0" applyBorder="0" applyAlignment="0" applyProtection="0"/>
    <xf numFmtId="167" fontId="4" fillId="0" borderId="0" applyFont="0" applyFill="0" applyBorder="0" applyAlignment="0" applyProtection="0"/>
    <xf numFmtId="0" fontId="4" fillId="0" borderId="0"/>
    <xf numFmtId="165" fontId="4" fillId="0" borderId="0" applyFont="0" applyFill="0" applyBorder="0" applyAlignment="0" applyProtection="0"/>
    <xf numFmtId="0" fontId="9" fillId="0" borderId="0"/>
    <xf numFmtId="0" fontId="12" fillId="0" borderId="0"/>
    <xf numFmtId="0" fontId="12" fillId="0" borderId="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2" fillId="0" borderId="0"/>
    <xf numFmtId="164" fontId="2" fillId="0" borderId="0" applyFont="0" applyFill="0" applyBorder="0" applyAlignment="0" applyProtection="0"/>
    <xf numFmtId="44" fontId="2" fillId="0" borderId="0" applyFont="0" applyFill="0" applyBorder="0" applyAlignment="0" applyProtection="0"/>
    <xf numFmtId="0" fontId="2" fillId="0" borderId="0"/>
    <xf numFmtId="0" fontId="1" fillId="0" borderId="0"/>
    <xf numFmtId="0" fontId="1"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164" fontId="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4" fillId="0" borderId="0"/>
    <xf numFmtId="43" fontId="2" fillId="0" borderId="0" applyFont="0" applyFill="0" applyBorder="0" applyAlignment="0" applyProtection="0"/>
  </cellStyleXfs>
  <cellXfs count="185">
    <xf numFmtId="0" fontId="0" fillId="0" borderId="0" xfId="0"/>
    <xf numFmtId="10"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166"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66" fontId="4" fillId="0" borderId="0" xfId="1" applyNumberFormat="1" applyFont="1" applyFill="1" applyBorder="1" applyAlignment="1">
      <alignment horizontal="right" vertical="center" wrapText="1"/>
    </xf>
    <xf numFmtId="166" fontId="4" fillId="0" borderId="0" xfId="0" applyNumberFormat="1" applyFont="1" applyFill="1" applyBorder="1"/>
    <xf numFmtId="0" fontId="4" fillId="0" borderId="0" xfId="0" applyFont="1" applyFill="1" applyBorder="1"/>
    <xf numFmtId="0" fontId="8" fillId="0" borderId="0" xfId="0" applyFont="1" applyFill="1" applyBorder="1" applyAlignment="1">
      <alignment vertical="center" wrapText="1"/>
    </xf>
    <xf numFmtId="10" fontId="4" fillId="0" borderId="0" xfId="0" applyNumberFormat="1" applyFont="1" applyFill="1" applyBorder="1"/>
    <xf numFmtId="2" fontId="4" fillId="0" borderId="0" xfId="6" applyNumberFormat="1" applyFont="1" applyFill="1" applyBorder="1" applyAlignment="1" applyProtection="1">
      <alignment horizontal="left" vertical="center" wrapText="1"/>
    </xf>
    <xf numFmtId="2" fontId="4" fillId="0" borderId="0" xfId="6" applyNumberFormat="1" applyFont="1" applyFill="1" applyBorder="1" applyAlignment="1">
      <alignment horizontal="center" vertical="center" wrapText="1"/>
    </xf>
    <xf numFmtId="4" fontId="4" fillId="0" borderId="0" xfId="6" applyNumberFormat="1" applyFont="1" applyFill="1" applyBorder="1" applyAlignment="1">
      <alignment horizontal="right" vertical="center" wrapText="1"/>
    </xf>
    <xf numFmtId="0" fontId="4" fillId="0" borderId="0" xfId="0" applyFont="1" applyFill="1" applyBorder="1" applyAlignment="1">
      <alignment horizontal="center"/>
    </xf>
    <xf numFmtId="165" fontId="4" fillId="0" borderId="0" xfId="1" applyNumberFormat="1" applyFont="1" applyFill="1" applyBorder="1"/>
    <xf numFmtId="4" fontId="2" fillId="0" borderId="0" xfId="1" applyNumberFormat="1" applyFont="1" applyFill="1" applyBorder="1" applyAlignment="1">
      <alignment horizontal="right" vertical="center" wrapText="1"/>
    </xf>
    <xf numFmtId="4" fontId="2" fillId="0" borderId="10" xfId="1" applyNumberFormat="1" applyFont="1" applyFill="1" applyBorder="1" applyAlignment="1">
      <alignment horizontal="right" vertical="center" wrapText="1"/>
    </xf>
    <xf numFmtId="4" fontId="2" fillId="0" borderId="0" xfId="6" applyNumberFormat="1" applyFont="1" applyFill="1" applyBorder="1" applyAlignment="1">
      <alignment horizontal="right" vertical="center" wrapText="1"/>
    </xf>
    <xf numFmtId="0" fontId="2" fillId="0" borderId="0" xfId="0" applyFont="1" applyFill="1" applyBorder="1" applyAlignment="1">
      <alignment horizontal="center" vertical="center"/>
    </xf>
    <xf numFmtId="0" fontId="2" fillId="0" borderId="0" xfId="0" applyFont="1" applyFill="1" applyBorder="1"/>
    <xf numFmtId="0" fontId="4" fillId="0" borderId="0" xfId="0" applyFont="1" applyFill="1" applyBorder="1" applyAlignment="1">
      <alignment horizontal="center" vertical="center"/>
    </xf>
    <xf numFmtId="0" fontId="4" fillId="0" borderId="0" xfId="0" applyFont="1" applyFill="1" applyBorder="1" applyAlignment="1">
      <alignment horizontal="center"/>
    </xf>
    <xf numFmtId="0" fontId="7" fillId="0" borderId="1" xfId="0" applyFont="1" applyFill="1" applyBorder="1" applyAlignment="1">
      <alignment horizontal="center" vertical="center"/>
    </xf>
    <xf numFmtId="165" fontId="7" fillId="0" borderId="1" xfId="1" applyNumberFormat="1" applyFont="1" applyFill="1" applyBorder="1" applyAlignment="1">
      <alignment horizontal="center" vertical="center"/>
    </xf>
    <xf numFmtId="166" fontId="7" fillId="0" borderId="1" xfId="0" applyNumberFormat="1" applyFont="1" applyFill="1" applyBorder="1" applyAlignment="1">
      <alignment horizontal="center" vertical="center"/>
    </xf>
    <xf numFmtId="0" fontId="4" fillId="0" borderId="0" xfId="0" applyFont="1" applyFill="1" applyBorder="1" applyAlignment="1">
      <alignment vertical="center"/>
    </xf>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applyAlignment="1">
      <alignment horizontal="center" vertical="center"/>
    </xf>
    <xf numFmtId="0" fontId="4" fillId="0" borderId="10" xfId="0" applyFont="1" applyFill="1" applyBorder="1" applyAlignment="1">
      <alignment horizontal="center"/>
    </xf>
    <xf numFmtId="166" fontId="4" fillId="0" borderId="10" xfId="0" applyNumberFormat="1" applyFont="1" applyFill="1" applyBorder="1"/>
    <xf numFmtId="0" fontId="7" fillId="2" borderId="1" xfId="0" applyFont="1" applyFill="1" applyBorder="1" applyAlignment="1">
      <alignment horizontal="center" vertical="center"/>
    </xf>
    <xf numFmtId="0" fontId="7" fillId="2" borderId="6" xfId="0" applyFont="1" applyFill="1" applyBorder="1" applyAlignment="1">
      <alignment horizontal="left" vertical="center" wrapText="1"/>
    </xf>
    <xf numFmtId="0" fontId="10" fillId="0" borderId="4"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2" borderId="6" xfId="0" applyFont="1" applyFill="1" applyBorder="1" applyAlignment="1">
      <alignment horizontal="center" vertical="center" wrapText="1"/>
    </xf>
    <xf numFmtId="0" fontId="10" fillId="0" borderId="2" xfId="0" applyFont="1" applyFill="1" applyBorder="1" applyAlignment="1">
      <alignment horizontal="center" vertical="center"/>
    </xf>
    <xf numFmtId="166" fontId="10" fillId="2" borderId="1" xfId="0" applyNumberFormat="1" applyFont="1" applyFill="1" applyBorder="1" applyAlignment="1">
      <alignment horizontal="center" vertical="center"/>
    </xf>
    <xf numFmtId="167" fontId="10" fillId="2" borderId="1" xfId="2" applyNumberFormat="1" applyFont="1" applyFill="1" applyBorder="1" applyAlignment="1">
      <alignment horizontal="center" vertical="center" wrapText="1"/>
    </xf>
    <xf numFmtId="167" fontId="7" fillId="3" borderId="1" xfId="2" applyNumberFormat="1" applyFont="1" applyFill="1" applyBorder="1" applyAlignment="1">
      <alignment horizontal="center" vertical="center"/>
    </xf>
    <xf numFmtId="165" fontId="10"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5" fontId="10" fillId="2" borderId="6" xfId="0" applyNumberFormat="1" applyFont="1" applyFill="1" applyBorder="1" applyAlignment="1">
      <alignment horizontal="center" vertical="center"/>
    </xf>
    <xf numFmtId="14" fontId="7" fillId="0" borderId="1" xfId="0" applyNumberFormat="1" applyFont="1" applyFill="1" applyBorder="1" applyAlignment="1">
      <alignment horizontal="center" vertical="center"/>
    </xf>
    <xf numFmtId="165" fontId="10" fillId="0" borderId="0" xfId="1" applyNumberFormat="1" applyFont="1" applyFill="1" applyBorder="1" applyAlignment="1">
      <alignment horizontal="center" vertical="center"/>
    </xf>
    <xf numFmtId="166" fontId="10" fillId="0" borderId="0" xfId="0" applyNumberFormat="1" applyFont="1" applyFill="1" applyBorder="1" applyAlignment="1">
      <alignment horizontal="center" vertical="center"/>
    </xf>
    <xf numFmtId="0" fontId="4" fillId="0" borderId="0" xfId="0" applyFont="1" applyFill="1" applyBorder="1" applyAlignment="1">
      <alignment horizontal="left" wrapText="1"/>
    </xf>
    <xf numFmtId="0" fontId="10" fillId="0" borderId="4"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0" xfId="0" applyFont="1" applyFill="1" applyBorder="1" applyAlignment="1">
      <alignment horizontal="left" wrapText="1"/>
    </xf>
    <xf numFmtId="166" fontId="6" fillId="2" borderId="1" xfId="0" applyNumberFormat="1" applyFont="1" applyFill="1" applyBorder="1" applyAlignment="1">
      <alignment horizontal="center" vertical="center"/>
    </xf>
    <xf numFmtId="166" fontId="4" fillId="0" borderId="12" xfId="0" applyNumberFormat="1" applyFont="1" applyFill="1" applyBorder="1"/>
    <xf numFmtId="166" fontId="4" fillId="0" borderId="13" xfId="0" applyNumberFormat="1" applyFont="1" applyFill="1" applyBorder="1"/>
    <xf numFmtId="0" fontId="7" fillId="0" borderId="5"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wrapText="1"/>
    </xf>
    <xf numFmtId="165" fontId="7" fillId="0" borderId="4" xfId="0" applyNumberFormat="1" applyFont="1" applyFill="1" applyBorder="1" applyAlignment="1">
      <alignment horizontal="center" vertical="center"/>
    </xf>
    <xf numFmtId="0" fontId="7" fillId="0" borderId="11" xfId="0" applyFont="1" applyFill="1" applyBorder="1" applyAlignment="1">
      <alignment horizontal="center" vertical="center"/>
    </xf>
    <xf numFmtId="166" fontId="10" fillId="0" borderId="12" xfId="0" applyNumberFormat="1" applyFont="1" applyFill="1" applyBorder="1" applyAlignment="1">
      <alignment horizontal="center" vertical="center"/>
    </xf>
    <xf numFmtId="0" fontId="2" fillId="0" borderId="5" xfId="0" applyFont="1" applyFill="1" applyBorder="1" applyAlignment="1">
      <alignment horizontal="center"/>
    </xf>
    <xf numFmtId="0" fontId="2" fillId="0" borderId="4" xfId="0" applyFont="1" applyFill="1" applyBorder="1" applyAlignment="1">
      <alignment horizontal="center" vertical="center"/>
    </xf>
    <xf numFmtId="0" fontId="3" fillId="0" borderId="11" xfId="0" applyFont="1" applyFill="1" applyBorder="1" applyAlignment="1">
      <alignment horizontal="center"/>
    </xf>
    <xf numFmtId="0" fontId="2" fillId="0" borderId="8" xfId="0" applyFont="1" applyFill="1" applyBorder="1" applyAlignment="1">
      <alignment horizontal="center"/>
    </xf>
    <xf numFmtId="0" fontId="3" fillId="0" borderId="12" xfId="0" applyFont="1" applyFill="1" applyBorder="1" applyAlignment="1">
      <alignment horizontal="center"/>
    </xf>
    <xf numFmtId="0" fontId="5" fillId="0" borderId="12" xfId="0" applyFont="1" applyFill="1" applyBorder="1" applyAlignment="1">
      <alignment horizontal="center"/>
    </xf>
    <xf numFmtId="0" fontId="6" fillId="0" borderId="12" xfId="0" applyFont="1" applyFill="1" applyBorder="1" applyAlignment="1">
      <alignment horizontal="center"/>
    </xf>
    <xf numFmtId="0" fontId="4" fillId="0" borderId="12" xfId="0" applyFont="1" applyFill="1" applyBorder="1" applyAlignment="1">
      <alignment horizontal="center"/>
    </xf>
    <xf numFmtId="0" fontId="10" fillId="0" borderId="16" xfId="18" applyFont="1" applyBorder="1" applyAlignment="1">
      <alignment horizontal="center" vertical="center" wrapText="1"/>
    </xf>
    <xf numFmtId="0" fontId="10" fillId="0" borderId="14" xfId="18" applyFont="1" applyBorder="1" applyAlignment="1">
      <alignment horizontal="center" vertical="center" wrapText="1"/>
    </xf>
    <xf numFmtId="0" fontId="10" fillId="0" borderId="15" xfId="18" applyFont="1" applyBorder="1" applyAlignment="1">
      <alignment horizontal="left" vertical="center" wrapText="1"/>
    </xf>
    <xf numFmtId="0" fontId="7" fillId="0" borderId="1" xfId="0" applyFont="1" applyFill="1" applyBorder="1" applyAlignment="1">
      <alignment horizontal="center" vertical="center"/>
    </xf>
    <xf numFmtId="0" fontId="11" fillId="4" borderId="1" xfId="0" applyFont="1" applyFill="1" applyBorder="1" applyAlignment="1">
      <alignment horizontal="left" vertical="center" wrapText="1"/>
    </xf>
    <xf numFmtId="0" fontId="11" fillId="4" borderId="1" xfId="0" applyFont="1" applyFill="1" applyBorder="1" applyAlignment="1">
      <alignment horizontal="center" vertical="center" wrapText="1"/>
    </xf>
    <xf numFmtId="2" fontId="10" fillId="0" borderId="1" xfId="0" applyNumberFormat="1" applyFont="1" applyFill="1" applyBorder="1" applyAlignment="1">
      <alignment horizontal="center" vertical="center"/>
    </xf>
    <xf numFmtId="43" fontId="11" fillId="4" borderId="1" xfId="9" applyFont="1" applyFill="1" applyBorder="1" applyAlignment="1">
      <alignment horizontal="center" vertical="center" wrapText="1"/>
    </xf>
    <xf numFmtId="44" fontId="10" fillId="0" borderId="1" xfId="2" applyFont="1" applyFill="1" applyBorder="1" applyAlignment="1">
      <alignment horizontal="center" vertical="center"/>
    </xf>
    <xf numFmtId="165" fontId="10" fillId="0" borderId="6" xfId="0" applyNumberFormat="1" applyFont="1" applyFill="1" applyBorder="1" applyAlignment="1">
      <alignment horizontal="center" vertical="center"/>
    </xf>
    <xf numFmtId="0" fontId="10" fillId="0" borderId="0" xfId="0" applyFont="1" applyAlignment="1">
      <alignment horizontal="right" vertical="center"/>
    </xf>
    <xf numFmtId="43" fontId="11" fillId="4" borderId="1" xfId="9" applyFont="1" applyFill="1" applyBorder="1" applyAlignment="1">
      <alignment horizontal="right"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166" fontId="2" fillId="0" borderId="0" xfId="26" applyNumberFormat="1" applyFont="1" applyFill="1" applyBorder="1" applyAlignment="1">
      <alignment horizontal="right" vertical="center" wrapText="1"/>
    </xf>
    <xf numFmtId="166" fontId="2" fillId="0" borderId="0" xfId="0" applyNumberFormat="1" applyFont="1" applyFill="1" applyBorder="1"/>
    <xf numFmtId="0" fontId="8" fillId="0" borderId="0" xfId="0" applyFont="1" applyFill="1" applyBorder="1" applyAlignment="1">
      <alignment vertical="center" wrapText="1"/>
    </xf>
    <xf numFmtId="10" fontId="2" fillId="0" borderId="0" xfId="0" applyNumberFormat="1" applyFont="1" applyFill="1" applyBorder="1"/>
    <xf numFmtId="2" fontId="2" fillId="0" borderId="0" xfId="6" applyNumberFormat="1" applyFont="1" applyFill="1" applyBorder="1" applyAlignment="1" applyProtection="1">
      <alignment horizontal="left" vertical="center" wrapText="1"/>
    </xf>
    <xf numFmtId="2" fontId="2" fillId="0" borderId="0" xfId="6" applyNumberFormat="1" applyFont="1" applyFill="1" applyBorder="1" applyAlignment="1">
      <alignment horizontal="center" vertical="center" wrapText="1"/>
    </xf>
    <xf numFmtId="4" fontId="2" fillId="0" borderId="0" xfId="6" applyNumberFormat="1" applyFont="1" applyFill="1" applyBorder="1" applyAlignment="1">
      <alignment horizontal="right" vertical="center" wrapText="1"/>
    </xf>
    <xf numFmtId="0" fontId="2" fillId="0" borderId="0" xfId="0" applyFont="1" applyFill="1" applyBorder="1" applyAlignment="1">
      <alignment horizontal="center"/>
    </xf>
    <xf numFmtId="43" fontId="2" fillId="0" borderId="0" xfId="26" applyNumberFormat="1" applyFont="1" applyFill="1" applyBorder="1"/>
    <xf numFmtId="4" fontId="2" fillId="0" borderId="0" xfId="26" applyNumberFormat="1" applyFont="1" applyFill="1" applyBorder="1" applyAlignment="1">
      <alignment horizontal="right" vertical="center" wrapText="1"/>
    </xf>
    <xf numFmtId="4" fontId="2" fillId="0" borderId="10" xfId="26" applyNumberFormat="1" applyFont="1" applyFill="1" applyBorder="1" applyAlignment="1">
      <alignment horizontal="right" vertical="center" wrapText="1"/>
    </xf>
    <xf numFmtId="0" fontId="2" fillId="0" borderId="0"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2" fillId="0" borderId="10" xfId="0" applyFont="1" applyFill="1" applyBorder="1" applyAlignment="1">
      <alignment horizontal="center" vertical="center"/>
    </xf>
    <xf numFmtId="0" fontId="2" fillId="0" borderId="10" xfId="0" applyFont="1" applyFill="1" applyBorder="1" applyAlignment="1">
      <alignment horizontal="center"/>
    </xf>
    <xf numFmtId="166" fontId="2" fillId="0" borderId="10" xfId="0" applyNumberFormat="1" applyFont="1" applyFill="1" applyBorder="1"/>
    <xf numFmtId="0" fontId="2" fillId="0" borderId="0" xfId="0" applyFont="1" applyFill="1" applyBorder="1" applyAlignment="1">
      <alignment horizontal="left" wrapText="1"/>
    </xf>
    <xf numFmtId="0" fontId="2" fillId="0" borderId="0" xfId="0" applyFont="1" applyFill="1" applyBorder="1" applyAlignment="1">
      <alignment horizontal="left" vertical="center" wrapText="1"/>
    </xf>
    <xf numFmtId="0" fontId="2" fillId="0" borderId="10" xfId="0" applyFont="1" applyFill="1" applyBorder="1" applyAlignment="1">
      <alignment horizontal="left" wrapText="1"/>
    </xf>
    <xf numFmtId="2" fontId="8" fillId="0" borderId="1" xfId="18" applyNumberFormat="1" applyFont="1" applyBorder="1" applyAlignment="1">
      <alignment horizontal="right" vertical="center" wrapText="1"/>
    </xf>
    <xf numFmtId="2" fontId="10" fillId="0" borderId="1" xfId="18" applyNumberFormat="1" applyFont="1" applyBorder="1" applyAlignment="1">
      <alignment horizontal="left" vertical="center" wrapText="1"/>
    </xf>
    <xf numFmtId="0" fontId="7" fillId="0" borderId="1" xfId="18" applyFont="1" applyBorder="1" applyAlignment="1">
      <alignment horizontal="center" vertical="center"/>
    </xf>
    <xf numFmtId="166" fontId="7" fillId="0" borderId="1" xfId="18" applyNumberFormat="1" applyFont="1" applyBorder="1" applyAlignment="1">
      <alignment horizontal="center" vertical="center"/>
    </xf>
    <xf numFmtId="2" fontId="10" fillId="0" borderId="1" xfId="18" applyNumberFormat="1" applyFont="1" applyBorder="1" applyAlignment="1">
      <alignment horizontal="left" wrapText="1"/>
    </xf>
    <xf numFmtId="166" fontId="10" fillId="0" borderId="1" xfId="18" applyNumberFormat="1" applyFont="1" applyBorder="1" applyAlignment="1">
      <alignment horizontal="right"/>
    </xf>
    <xf numFmtId="9" fontId="10" fillId="0" borderId="1" xfId="21" applyFont="1" applyBorder="1" applyAlignment="1">
      <alignment horizontal="center"/>
    </xf>
    <xf numFmtId="166" fontId="10" fillId="0" borderId="1" xfId="18" applyNumberFormat="1" applyFont="1" applyBorder="1"/>
    <xf numFmtId="0" fontId="10" fillId="0" borderId="1" xfId="18" applyFont="1" applyBorder="1" applyAlignment="1">
      <alignment horizontal="center"/>
    </xf>
    <xf numFmtId="0" fontId="2" fillId="0" borderId="0" xfId="18" applyBorder="1" applyAlignment="1">
      <alignment horizontal="center"/>
    </xf>
    <xf numFmtId="0" fontId="5" fillId="0" borderId="0" xfId="18" applyFont="1" applyBorder="1"/>
    <xf numFmtId="0" fontId="2" fillId="0" borderId="0" xfId="18" applyBorder="1"/>
    <xf numFmtId="166" fontId="2" fillId="0" borderId="0" xfId="18" applyNumberFormat="1" applyBorder="1"/>
    <xf numFmtId="2" fontId="2" fillId="0" borderId="0" xfId="36" applyNumberFormat="1" applyFont="1" applyBorder="1" applyAlignment="1">
      <alignment horizontal="left" vertical="center" wrapText="1"/>
    </xf>
    <xf numFmtId="0" fontId="2" fillId="0" borderId="0" xfId="18" applyBorder="1" applyAlignment="1">
      <alignment horizontal="center" vertical="center" wrapText="1"/>
    </xf>
    <xf numFmtId="166" fontId="2" fillId="0" borderId="0" xfId="33" applyNumberFormat="1" applyFont="1" applyBorder="1" applyAlignment="1">
      <alignment horizontal="right" vertical="center" wrapText="1"/>
    </xf>
    <xf numFmtId="39" fontId="2" fillId="0" borderId="0" xfId="18" applyNumberFormat="1" applyBorder="1"/>
    <xf numFmtId="10" fontId="2" fillId="0" borderId="0" xfId="18" applyNumberFormat="1" applyBorder="1"/>
    <xf numFmtId="43" fontId="13" fillId="0" borderId="0" xfId="18" applyNumberFormat="1" applyFont="1" applyBorder="1"/>
    <xf numFmtId="14" fontId="7" fillId="0" borderId="1" xfId="18" applyNumberFormat="1" applyFont="1" applyBorder="1" applyAlignment="1">
      <alignment horizontal="center" vertical="center"/>
    </xf>
    <xf numFmtId="10" fontId="7" fillId="0" borderId="1" xfId="18" applyNumberFormat="1" applyFont="1" applyBorder="1" applyAlignment="1">
      <alignment horizontal="center" vertical="center"/>
    </xf>
    <xf numFmtId="2" fontId="8" fillId="0" borderId="1" xfId="18" applyNumberFormat="1" applyFont="1" applyBorder="1" applyAlignment="1">
      <alignment horizontal="center" wrapText="1"/>
    </xf>
    <xf numFmtId="166" fontId="8" fillId="0" borderId="1" xfId="18" applyNumberFormat="1" applyFont="1" applyBorder="1" applyAlignment="1">
      <alignment horizontal="center"/>
    </xf>
    <xf numFmtId="166" fontId="8" fillId="0" borderId="1" xfId="18" applyNumberFormat="1" applyFont="1" applyBorder="1" applyAlignment="1">
      <alignment horizontal="center" vertical="center"/>
    </xf>
    <xf numFmtId="0" fontId="10" fillId="0" borderId="1" xfId="18" applyFont="1" applyBorder="1"/>
    <xf numFmtId="0" fontId="7" fillId="0" borderId="1" xfId="18" applyFont="1" applyBorder="1"/>
    <xf numFmtId="2" fontId="8" fillId="0" borderId="1" xfId="18" applyNumberFormat="1" applyFont="1" applyBorder="1" applyAlignment="1">
      <alignment horizontal="center" vertical="center" wrapText="1"/>
    </xf>
    <xf numFmtId="166" fontId="8" fillId="0" borderId="1" xfId="18" applyNumberFormat="1" applyFont="1" applyBorder="1" applyAlignment="1">
      <alignment horizontal="right" vertical="center" wrapText="1"/>
    </xf>
    <xf numFmtId="166" fontId="8" fillId="0" borderId="1" xfId="18" applyNumberFormat="1" applyFont="1" applyBorder="1" applyAlignment="1">
      <alignment horizontal="center" vertical="center" wrapText="1"/>
    </xf>
    <xf numFmtId="0" fontId="10" fillId="0" borderId="1" xfId="18" applyFont="1" applyBorder="1" applyAlignment="1">
      <alignment horizontal="center" vertical="center" wrapText="1"/>
    </xf>
    <xf numFmtId="166" fontId="10" fillId="0" borderId="1" xfId="18" applyNumberFormat="1" applyFont="1" applyBorder="1" applyAlignment="1">
      <alignment horizontal="right" vertical="center" wrapText="1"/>
    </xf>
    <xf numFmtId="9" fontId="10" fillId="0" borderId="1" xfId="21" applyFont="1" applyBorder="1" applyAlignment="1">
      <alignment horizontal="center" vertical="center" wrapText="1"/>
    </xf>
    <xf numFmtId="166" fontId="10" fillId="0" borderId="1" xfId="18" applyNumberFormat="1" applyFont="1" applyBorder="1" applyAlignment="1">
      <alignment vertical="center" wrapText="1"/>
    </xf>
    <xf numFmtId="2" fontId="7" fillId="0" borderId="1" xfId="18" applyNumberFormat="1" applyFont="1" applyBorder="1" applyAlignment="1">
      <alignment horizontal="center" vertical="center" wrapText="1"/>
    </xf>
    <xf numFmtId="168" fontId="7" fillId="0" borderId="1" xfId="21" applyNumberFormat="1" applyFont="1" applyBorder="1" applyAlignment="1">
      <alignment horizontal="center" vertical="center"/>
    </xf>
    <xf numFmtId="0" fontId="8" fillId="0" borderId="5" xfId="18" applyFont="1" applyBorder="1"/>
    <xf numFmtId="0" fontId="8" fillId="0" borderId="4" xfId="18" applyFont="1" applyBorder="1" applyAlignment="1">
      <alignment horizontal="right" wrapText="1"/>
    </xf>
    <xf numFmtId="166" fontId="2" fillId="0" borderId="4" xfId="18" applyNumberFormat="1" applyBorder="1"/>
    <xf numFmtId="166" fontId="2" fillId="0" borderId="11" xfId="18" applyNumberFormat="1" applyBorder="1"/>
    <xf numFmtId="0" fontId="2" fillId="0" borderId="8" xfId="18" applyBorder="1" applyAlignment="1">
      <alignment horizontal="center"/>
    </xf>
    <xf numFmtId="0" fontId="2" fillId="0" borderId="12" xfId="18" applyBorder="1"/>
    <xf numFmtId="166" fontId="2" fillId="0" borderId="10" xfId="18" applyNumberFormat="1" applyBorder="1"/>
    <xf numFmtId="0" fontId="2" fillId="0" borderId="10" xfId="18" applyBorder="1"/>
    <xf numFmtId="0" fontId="2" fillId="0" borderId="13" xfId="18" applyBorder="1"/>
    <xf numFmtId="0" fontId="2" fillId="0" borderId="5" xfId="18" applyBorder="1" applyAlignment="1">
      <alignment horizontal="center"/>
    </xf>
    <xf numFmtId="0" fontId="3" fillId="0" borderId="11" xfId="18" applyFont="1" applyBorder="1"/>
    <xf numFmtId="0" fontId="3" fillId="0" borderId="12" xfId="18" applyFont="1" applyBorder="1"/>
    <xf numFmtId="0" fontId="5" fillId="0" borderId="12" xfId="18" applyFont="1" applyBorder="1"/>
    <xf numFmtId="0" fontId="6" fillId="0" borderId="12" xfId="18" applyFont="1" applyBorder="1"/>
    <xf numFmtId="0" fontId="2" fillId="0" borderId="9" xfId="18" applyBorder="1" applyAlignment="1">
      <alignment horizontal="center"/>
    </xf>
    <xf numFmtId="0" fontId="2" fillId="0" borderId="10" xfId="18" applyBorder="1" applyAlignment="1">
      <alignment horizontal="center"/>
    </xf>
    <xf numFmtId="0" fontId="2" fillId="0" borderId="10" xfId="18" applyBorder="1" applyAlignment="1">
      <alignment wrapText="1"/>
    </xf>
    <xf numFmtId="0" fontId="2" fillId="0" borderId="13" xfId="18" applyBorder="1" applyAlignment="1">
      <alignment horizontal="center"/>
    </xf>
    <xf numFmtId="0" fontId="3" fillId="0" borderId="4" xfId="0" applyFont="1" applyFill="1" applyBorder="1" applyAlignment="1">
      <alignment horizontal="center"/>
    </xf>
    <xf numFmtId="0" fontId="3" fillId="0" borderId="0" xfId="0" applyFont="1" applyFill="1" applyBorder="1" applyAlignment="1">
      <alignment horizontal="center"/>
    </xf>
    <xf numFmtId="0" fontId="5" fillId="0" borderId="0" xfId="0" applyFont="1" applyFill="1" applyBorder="1" applyAlignment="1">
      <alignment horizontal="center"/>
    </xf>
    <xf numFmtId="0" fontId="6" fillId="0" borderId="0" xfId="0" applyFont="1" applyFill="1" applyBorder="1" applyAlignment="1">
      <alignment horizontal="center"/>
    </xf>
    <xf numFmtId="0" fontId="4" fillId="0" borderId="0" xfId="0" applyFont="1" applyFill="1" applyBorder="1" applyAlignment="1">
      <alignment horizontal="center"/>
    </xf>
    <xf numFmtId="0" fontId="10" fillId="0" borderId="2"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3" xfId="0" applyFont="1" applyFill="1" applyBorder="1" applyAlignment="1">
      <alignment horizontal="center" vertical="center"/>
    </xf>
    <xf numFmtId="166" fontId="6" fillId="2" borderId="2" xfId="0" applyNumberFormat="1" applyFont="1" applyFill="1" applyBorder="1" applyAlignment="1">
      <alignment horizontal="right" vertical="center"/>
    </xf>
    <xf numFmtId="166" fontId="6" fillId="2" borderId="7" xfId="0" applyNumberFormat="1" applyFont="1" applyFill="1" applyBorder="1" applyAlignment="1">
      <alignment horizontal="right" vertical="center"/>
    </xf>
    <xf numFmtId="166" fontId="6" fillId="2" borderId="3" xfId="0" applyNumberFormat="1" applyFont="1" applyFill="1" applyBorder="1" applyAlignment="1">
      <alignment horizontal="right"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3" xfId="0" applyFont="1" applyFill="1" applyBorder="1" applyAlignment="1">
      <alignment horizontal="center" vertical="center" wrapText="1"/>
    </xf>
    <xf numFmtId="2" fontId="8" fillId="0" borderId="2" xfId="18" applyNumberFormat="1" applyFont="1" applyBorder="1" applyAlignment="1">
      <alignment horizontal="center"/>
    </xf>
    <xf numFmtId="2" fontId="8" fillId="0" borderId="7" xfId="18" applyNumberFormat="1" applyFont="1" applyBorder="1" applyAlignment="1">
      <alignment horizontal="center"/>
    </xf>
    <xf numFmtId="2" fontId="8" fillId="0" borderId="3" xfId="18" applyNumberFormat="1" applyFont="1" applyBorder="1" applyAlignment="1">
      <alignment horizontal="center"/>
    </xf>
    <xf numFmtId="166" fontId="8" fillId="0" borderId="1" xfId="18" applyNumberFormat="1" applyFont="1" applyBorder="1" applyAlignment="1">
      <alignment horizontal="center" vertical="center"/>
    </xf>
    <xf numFmtId="0" fontId="3" fillId="0" borderId="4" xfId="18" applyFont="1" applyBorder="1" applyAlignment="1">
      <alignment horizontal="center"/>
    </xf>
    <xf numFmtId="0" fontId="3" fillId="0" borderId="0" xfId="18" applyFont="1" applyBorder="1" applyAlignment="1">
      <alignment horizontal="center"/>
    </xf>
    <xf numFmtId="0" fontId="6" fillId="0" borderId="0" xfId="18" applyFont="1" applyBorder="1" applyAlignment="1">
      <alignment horizontal="center"/>
    </xf>
    <xf numFmtId="0" fontId="7" fillId="0" borderId="1" xfId="18" applyFont="1" applyBorder="1" applyAlignment="1">
      <alignment horizontal="center" vertical="center"/>
    </xf>
    <xf numFmtId="0" fontId="7" fillId="0" borderId="1" xfId="18" applyFont="1" applyBorder="1" applyAlignment="1">
      <alignment horizontal="center" vertical="center" wrapText="1"/>
    </xf>
    <xf numFmtId="2" fontId="7" fillId="0" borderId="1" xfId="18" applyNumberFormat="1" applyFont="1" applyBorder="1" applyAlignment="1">
      <alignment horizontal="center" vertical="center"/>
    </xf>
    <xf numFmtId="0" fontId="7" fillId="0" borderId="1" xfId="18" applyFont="1" applyBorder="1" applyAlignment="1">
      <alignment horizontal="center"/>
    </xf>
    <xf numFmtId="2" fontId="8" fillId="0" borderId="1" xfId="18" applyNumberFormat="1" applyFont="1" applyBorder="1" applyAlignment="1">
      <alignment horizontal="center" vertical="center"/>
    </xf>
    <xf numFmtId="0" fontId="7" fillId="0" borderId="2"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3" xfId="0" applyFont="1" applyFill="1" applyBorder="1" applyAlignment="1">
      <alignment horizontal="left" vertical="center" wrapText="1"/>
    </xf>
  </cellXfs>
  <cellStyles count="38">
    <cellStyle name="Moeda" xfId="2" builtinId="4"/>
    <cellStyle name="Moeda 2" xfId="3" xr:uid="{00000000-0005-0000-0000-000001000000}"/>
    <cellStyle name="Moeda 2 2" xfId="14" xr:uid="{00000000-0005-0000-0000-000002000000}"/>
    <cellStyle name="Moeda 2 3" xfId="27" xr:uid="{3751BFF7-48C1-419A-8A20-2ECBE63F7F02}"/>
    <cellStyle name="Moeda 3" xfId="13" xr:uid="{00000000-0005-0000-0000-000003000000}"/>
    <cellStyle name="Moeda 3 2" xfId="31" xr:uid="{05A260FA-5866-43F8-8980-BFB47A6226ED}"/>
    <cellStyle name="Normal" xfId="0" builtinId="0"/>
    <cellStyle name="Normal 2" xfId="4" xr:uid="{00000000-0005-0000-0000-000005000000}"/>
    <cellStyle name="Normal 2 2" xfId="8" xr:uid="{00000000-0005-0000-0000-000006000000}"/>
    <cellStyle name="Normal 2 2 2" xfId="16" xr:uid="{00000000-0005-0000-0000-000007000000}"/>
    <cellStyle name="Normal 2 3" xfId="17" xr:uid="{00000000-0005-0000-0000-000008000000}"/>
    <cellStyle name="Normal 2 4" xfId="18" xr:uid="{00000000-0005-0000-0000-000009000000}"/>
    <cellStyle name="Normal 2 5" xfId="15" xr:uid="{00000000-0005-0000-0000-00000A000000}"/>
    <cellStyle name="Normal 3" xfId="7" xr:uid="{00000000-0005-0000-0000-00000B000000}"/>
    <cellStyle name="Normal 3 2" xfId="19" xr:uid="{00000000-0005-0000-0000-00000C000000}"/>
    <cellStyle name="Normal 4" xfId="12" xr:uid="{00000000-0005-0000-0000-00000D000000}"/>
    <cellStyle name="Normal_Caragua1" xfId="6" xr:uid="{00000000-0005-0000-0000-00000E000000}"/>
    <cellStyle name="Normal_Caragua1 2" xfId="36" xr:uid="{72EC3105-C691-4C3A-BC39-ACA575FC6573}"/>
    <cellStyle name="Porcentagem 2" xfId="21" xr:uid="{00000000-0005-0000-0000-00000F000000}"/>
    <cellStyle name="Porcentagem 3" xfId="20" xr:uid="{00000000-0005-0000-0000-000010000000}"/>
    <cellStyle name="Vírgula" xfId="1" builtinId="3"/>
    <cellStyle name="Vírgula 2" xfId="5" xr:uid="{00000000-0005-0000-0000-000012000000}"/>
    <cellStyle name="Vírgula 2 2" xfId="9" xr:uid="{00000000-0005-0000-0000-000013000000}"/>
    <cellStyle name="Vírgula 2 2 2" xfId="28" xr:uid="{61DBE63F-C387-4F7F-AC89-A2FC7687E9EF}"/>
    <cellStyle name="Vírgula 2 3" xfId="10" xr:uid="{00000000-0005-0000-0000-000014000000}"/>
    <cellStyle name="Vírgula 2 3 2" xfId="29" xr:uid="{04411101-D4BB-4932-90B1-9DF9BC46BB0D}"/>
    <cellStyle name="Vírgula 2 4" xfId="23" xr:uid="{00000000-0005-0000-0000-000015000000}"/>
    <cellStyle name="Vírgula 2 4 2" xfId="33" xr:uid="{1D26D716-59E1-4DD6-89A4-CBF8A16446B0}"/>
    <cellStyle name="Vírgula 2 5" xfId="25" xr:uid="{00000000-0005-0000-0000-000016000000}"/>
    <cellStyle name="Vírgula 2 5 2" xfId="35" xr:uid="{405CEAF1-0761-4E1C-B4ED-47195DEF8F10}"/>
    <cellStyle name="Vírgula 2 6" xfId="37" xr:uid="{D7B0039C-4349-4AA7-869B-64B4888235C1}"/>
    <cellStyle name="Vírgula 3" xfId="11" xr:uid="{00000000-0005-0000-0000-000017000000}"/>
    <cellStyle name="Vírgula 3 2" xfId="24" xr:uid="{00000000-0005-0000-0000-000018000000}"/>
    <cellStyle name="Vírgula 3 2 2" xfId="34" xr:uid="{9C1EBCBB-E212-498C-A1CA-08D31D98E33A}"/>
    <cellStyle name="Vírgula 3 3" xfId="30" xr:uid="{0B61322D-AC61-46DF-8C4F-FA3D05266847}"/>
    <cellStyle name="Vírgula 4" xfId="22" xr:uid="{00000000-0005-0000-0000-000019000000}"/>
    <cellStyle name="Vírgula 4 2" xfId="32" xr:uid="{EA4ADF7E-585E-49B5-88F6-FFF3D66531CF}"/>
    <cellStyle name="Vírgula 5" xfId="26" xr:uid="{78787F94-BB25-4E84-A4E8-1B623852DE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228600</xdr:colOff>
      <xdr:row>0</xdr:row>
      <xdr:rowOff>114300</xdr:rowOff>
    </xdr:from>
    <xdr:to>
      <xdr:col>1</xdr:col>
      <xdr:colOff>730250</xdr:colOff>
      <xdr:row>5</xdr:row>
      <xdr:rowOff>19050</xdr:rowOff>
    </xdr:to>
    <xdr:pic>
      <xdr:nvPicPr>
        <xdr:cNvPr id="5" name="Picture 1">
          <a:extLst>
            <a:ext uri="{FF2B5EF4-FFF2-40B4-BE49-F238E27FC236}">
              <a16:creationId xmlns:a16="http://schemas.microsoft.com/office/drawing/2014/main" id="{D7B95062-E820-4ECA-B869-EEA1D0FD05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14300"/>
          <a:ext cx="1051983" cy="963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907672</xdr:colOff>
      <xdr:row>20</xdr:row>
      <xdr:rowOff>1</xdr:rowOff>
    </xdr:from>
    <xdr:to>
      <xdr:col>2</xdr:col>
      <xdr:colOff>2958348</xdr:colOff>
      <xdr:row>25</xdr:row>
      <xdr:rowOff>123265</xdr:rowOff>
    </xdr:to>
    <xdr:sp macro="" textlink="">
      <xdr:nvSpPr>
        <xdr:cNvPr id="6" name="CaixaDeTexto 5">
          <a:extLst>
            <a:ext uri="{FF2B5EF4-FFF2-40B4-BE49-F238E27FC236}">
              <a16:creationId xmlns:a16="http://schemas.microsoft.com/office/drawing/2014/main" id="{AD33E76C-9BEF-4FC6-9F41-CDA72F758960}"/>
            </a:ext>
          </a:extLst>
        </xdr:cNvPr>
        <xdr:cNvSpPr txBox="1"/>
      </xdr:nvSpPr>
      <xdr:spPr>
        <a:xfrm>
          <a:off x="1460122" y="10496551"/>
          <a:ext cx="3307976" cy="932889"/>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____________________________________</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PAULO RICARDO DA SILVA</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Prefeito Municipal</a:t>
          </a:r>
        </a:p>
      </xdr:txBody>
    </xdr:sp>
    <xdr:clientData/>
  </xdr:twoCellAnchor>
  <xdr:twoCellAnchor>
    <xdr:from>
      <xdr:col>2</xdr:col>
      <xdr:colOff>4773704</xdr:colOff>
      <xdr:row>20</xdr:row>
      <xdr:rowOff>11201</xdr:rowOff>
    </xdr:from>
    <xdr:to>
      <xdr:col>6</xdr:col>
      <xdr:colOff>1109382</xdr:colOff>
      <xdr:row>25</xdr:row>
      <xdr:rowOff>100846</xdr:rowOff>
    </xdr:to>
    <xdr:sp macro="" textlink="">
      <xdr:nvSpPr>
        <xdr:cNvPr id="7" name="CaixaDeTexto 6">
          <a:extLst>
            <a:ext uri="{FF2B5EF4-FFF2-40B4-BE49-F238E27FC236}">
              <a16:creationId xmlns:a16="http://schemas.microsoft.com/office/drawing/2014/main" id="{B29860AC-C32E-4A8B-A538-E4A23E4D4685}"/>
            </a:ext>
          </a:extLst>
        </xdr:cNvPr>
        <xdr:cNvSpPr txBox="1"/>
      </xdr:nvSpPr>
      <xdr:spPr>
        <a:xfrm>
          <a:off x="6583454" y="10507751"/>
          <a:ext cx="3317503" cy="89927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__________________________________</a:t>
          </a:r>
        </a:p>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FELIPE MARQUES DA SILVA</a:t>
          </a:r>
        </a:p>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Secretaria Municipal de Obras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56171</xdr:colOff>
      <xdr:row>19</xdr:row>
      <xdr:rowOff>0</xdr:rowOff>
    </xdr:from>
    <xdr:to>
      <xdr:col>3</xdr:col>
      <xdr:colOff>586740</xdr:colOff>
      <xdr:row>24</xdr:row>
      <xdr:rowOff>123264</xdr:rowOff>
    </xdr:to>
    <xdr:sp macro="" textlink="">
      <xdr:nvSpPr>
        <xdr:cNvPr id="2" name="CaixaDeTexto 1">
          <a:extLst>
            <a:ext uri="{FF2B5EF4-FFF2-40B4-BE49-F238E27FC236}">
              <a16:creationId xmlns:a16="http://schemas.microsoft.com/office/drawing/2014/main" id="{F2F88EF1-B548-48D5-B00D-A9D199314192}"/>
            </a:ext>
          </a:extLst>
        </xdr:cNvPr>
        <xdr:cNvSpPr txBox="1"/>
      </xdr:nvSpPr>
      <xdr:spPr>
        <a:xfrm>
          <a:off x="56171" y="5082540"/>
          <a:ext cx="4553929" cy="1075764"/>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____________________________________</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PAULO RICARDO DA SILVA</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Prefeito Municipal</a:t>
          </a:r>
        </a:p>
      </xdr:txBody>
    </xdr:sp>
    <xdr:clientData/>
  </xdr:twoCellAnchor>
  <xdr:twoCellAnchor>
    <xdr:from>
      <xdr:col>4</xdr:col>
      <xdr:colOff>830580</xdr:colOff>
      <xdr:row>19</xdr:row>
      <xdr:rowOff>11200</xdr:rowOff>
    </xdr:from>
    <xdr:to>
      <xdr:col>9</xdr:col>
      <xdr:colOff>220980</xdr:colOff>
      <xdr:row>24</xdr:row>
      <xdr:rowOff>100845</xdr:rowOff>
    </xdr:to>
    <xdr:sp macro="" textlink="">
      <xdr:nvSpPr>
        <xdr:cNvPr id="3" name="CaixaDeTexto 2">
          <a:extLst>
            <a:ext uri="{FF2B5EF4-FFF2-40B4-BE49-F238E27FC236}">
              <a16:creationId xmlns:a16="http://schemas.microsoft.com/office/drawing/2014/main" id="{63F00E9C-B9B8-4CDC-9098-5D6EAF503332}"/>
            </a:ext>
          </a:extLst>
        </xdr:cNvPr>
        <xdr:cNvSpPr txBox="1"/>
      </xdr:nvSpPr>
      <xdr:spPr>
        <a:xfrm>
          <a:off x="5760720" y="5093740"/>
          <a:ext cx="3977640" cy="104214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__________________________________</a:t>
          </a:r>
        </a:p>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FELIPE MARQUES DA SILVA</a:t>
          </a:r>
        </a:p>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Secretaria Municipal de Obras </a:t>
          </a:r>
        </a:p>
      </xdr:txBody>
    </xdr: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1"/>
  <sheetViews>
    <sheetView tabSelected="1" zoomScale="55" zoomScaleNormal="55" workbookViewId="0">
      <selection activeCell="I8" sqref="I8"/>
    </sheetView>
  </sheetViews>
  <sheetFormatPr defaultRowHeight="12.75" x14ac:dyDescent="0.2"/>
  <cols>
    <col min="1" max="1" width="8.28515625" style="13" customWidth="1"/>
    <col min="2" max="2" width="18.85546875" style="20" customWidth="1"/>
    <col min="3" max="3" width="88.7109375" style="47" customWidth="1"/>
    <col min="4" max="4" width="9" style="13" customWidth="1"/>
    <col min="5" max="5" width="16.28515625" style="14" customWidth="1"/>
    <col min="6" max="6" width="19.7109375" style="14" customWidth="1"/>
    <col min="7" max="7" width="18.28515625" style="6" hidden="1" customWidth="1"/>
    <col min="8" max="8" width="26.42578125" style="6" hidden="1" customWidth="1"/>
    <col min="9" max="9" width="27.7109375" style="6" customWidth="1"/>
    <col min="10" max="252" width="9.140625" style="7"/>
    <col min="253" max="253" width="8.28515625" style="7" customWidth="1"/>
    <col min="254" max="254" width="18.85546875" style="7" customWidth="1"/>
    <col min="255" max="255" width="78.85546875" style="7" customWidth="1"/>
    <col min="256" max="256" width="9" style="7" customWidth="1"/>
    <col min="257" max="257" width="16.85546875" style="7" customWidth="1"/>
    <col min="258" max="258" width="17.42578125" style="7" customWidth="1"/>
    <col min="259" max="259" width="0.28515625" style="7" customWidth="1"/>
    <col min="260" max="260" width="26.5703125" style="7" customWidth="1"/>
    <col min="261" max="261" width="22.140625" style="7" customWidth="1"/>
    <col min="262" max="262" width="27.42578125" style="7" customWidth="1"/>
    <col min="263" max="263" width="0" style="7" hidden="1" customWidth="1"/>
    <col min="264" max="264" width="15.28515625" style="7" customWidth="1"/>
    <col min="265" max="265" width="18.140625" style="7" customWidth="1"/>
    <col min="266" max="508" width="9.140625" style="7"/>
    <col min="509" max="509" width="8.28515625" style="7" customWidth="1"/>
    <col min="510" max="510" width="18.85546875" style="7" customWidth="1"/>
    <col min="511" max="511" width="78.85546875" style="7" customWidth="1"/>
    <col min="512" max="512" width="9" style="7" customWidth="1"/>
    <col min="513" max="513" width="16.85546875" style="7" customWidth="1"/>
    <col min="514" max="514" width="17.42578125" style="7" customWidth="1"/>
    <col min="515" max="515" width="0.28515625" style="7" customWidth="1"/>
    <col min="516" max="516" width="26.5703125" style="7" customWidth="1"/>
    <col min="517" max="517" width="22.140625" style="7" customWidth="1"/>
    <col min="518" max="518" width="27.42578125" style="7" customWidth="1"/>
    <col min="519" max="519" width="0" style="7" hidden="1" customWidth="1"/>
    <col min="520" max="520" width="15.28515625" style="7" customWidth="1"/>
    <col min="521" max="521" width="18.140625" style="7" customWidth="1"/>
    <col min="522" max="764" width="9.140625" style="7"/>
    <col min="765" max="765" width="8.28515625" style="7" customWidth="1"/>
    <col min="766" max="766" width="18.85546875" style="7" customWidth="1"/>
    <col min="767" max="767" width="78.85546875" style="7" customWidth="1"/>
    <col min="768" max="768" width="9" style="7" customWidth="1"/>
    <col min="769" max="769" width="16.85546875" style="7" customWidth="1"/>
    <col min="770" max="770" width="17.42578125" style="7" customWidth="1"/>
    <col min="771" max="771" width="0.28515625" style="7" customWidth="1"/>
    <col min="772" max="772" width="26.5703125" style="7" customWidth="1"/>
    <col min="773" max="773" width="22.140625" style="7" customWidth="1"/>
    <col min="774" max="774" width="27.42578125" style="7" customWidth="1"/>
    <col min="775" max="775" width="0" style="7" hidden="1" customWidth="1"/>
    <col min="776" max="776" width="15.28515625" style="7" customWidth="1"/>
    <col min="777" max="777" width="18.140625" style="7" customWidth="1"/>
    <col min="778" max="1020" width="9.140625" style="7"/>
    <col min="1021" max="1021" width="8.28515625" style="7" customWidth="1"/>
    <col min="1022" max="1022" width="18.85546875" style="7" customWidth="1"/>
    <col min="1023" max="1023" width="78.85546875" style="7" customWidth="1"/>
    <col min="1024" max="1024" width="9" style="7" customWidth="1"/>
    <col min="1025" max="1025" width="16.85546875" style="7" customWidth="1"/>
    <col min="1026" max="1026" width="17.42578125" style="7" customWidth="1"/>
    <col min="1027" max="1027" width="0.28515625" style="7" customWidth="1"/>
    <col min="1028" max="1028" width="26.5703125" style="7" customWidth="1"/>
    <col min="1029" max="1029" width="22.140625" style="7" customWidth="1"/>
    <col min="1030" max="1030" width="27.42578125" style="7" customWidth="1"/>
    <col min="1031" max="1031" width="0" style="7" hidden="1" customWidth="1"/>
    <col min="1032" max="1032" width="15.28515625" style="7" customWidth="1"/>
    <col min="1033" max="1033" width="18.140625" style="7" customWidth="1"/>
    <col min="1034" max="1276" width="9.140625" style="7"/>
    <col min="1277" max="1277" width="8.28515625" style="7" customWidth="1"/>
    <col min="1278" max="1278" width="18.85546875" style="7" customWidth="1"/>
    <col min="1279" max="1279" width="78.85546875" style="7" customWidth="1"/>
    <col min="1280" max="1280" width="9" style="7" customWidth="1"/>
    <col min="1281" max="1281" width="16.85546875" style="7" customWidth="1"/>
    <col min="1282" max="1282" width="17.42578125" style="7" customWidth="1"/>
    <col min="1283" max="1283" width="0.28515625" style="7" customWidth="1"/>
    <col min="1284" max="1284" width="26.5703125" style="7" customWidth="1"/>
    <col min="1285" max="1285" width="22.140625" style="7" customWidth="1"/>
    <col min="1286" max="1286" width="27.42578125" style="7" customWidth="1"/>
    <col min="1287" max="1287" width="0" style="7" hidden="1" customWidth="1"/>
    <col min="1288" max="1288" width="15.28515625" style="7" customWidth="1"/>
    <col min="1289" max="1289" width="18.140625" style="7" customWidth="1"/>
    <col min="1290" max="1532" width="9.140625" style="7"/>
    <col min="1533" max="1533" width="8.28515625" style="7" customWidth="1"/>
    <col min="1534" max="1534" width="18.85546875" style="7" customWidth="1"/>
    <col min="1535" max="1535" width="78.85546875" style="7" customWidth="1"/>
    <col min="1536" max="1536" width="9" style="7" customWidth="1"/>
    <col min="1537" max="1537" width="16.85546875" style="7" customWidth="1"/>
    <col min="1538" max="1538" width="17.42578125" style="7" customWidth="1"/>
    <col min="1539" max="1539" width="0.28515625" style="7" customWidth="1"/>
    <col min="1540" max="1540" width="26.5703125" style="7" customWidth="1"/>
    <col min="1541" max="1541" width="22.140625" style="7" customWidth="1"/>
    <col min="1542" max="1542" width="27.42578125" style="7" customWidth="1"/>
    <col min="1543" max="1543" width="0" style="7" hidden="1" customWidth="1"/>
    <col min="1544" max="1544" width="15.28515625" style="7" customWidth="1"/>
    <col min="1545" max="1545" width="18.140625" style="7" customWidth="1"/>
    <col min="1546" max="1788" width="9.140625" style="7"/>
    <col min="1789" max="1789" width="8.28515625" style="7" customWidth="1"/>
    <col min="1790" max="1790" width="18.85546875" style="7" customWidth="1"/>
    <col min="1791" max="1791" width="78.85546875" style="7" customWidth="1"/>
    <col min="1792" max="1792" width="9" style="7" customWidth="1"/>
    <col min="1793" max="1793" width="16.85546875" style="7" customWidth="1"/>
    <col min="1794" max="1794" width="17.42578125" style="7" customWidth="1"/>
    <col min="1795" max="1795" width="0.28515625" style="7" customWidth="1"/>
    <col min="1796" max="1796" width="26.5703125" style="7" customWidth="1"/>
    <col min="1797" max="1797" width="22.140625" style="7" customWidth="1"/>
    <col min="1798" max="1798" width="27.42578125" style="7" customWidth="1"/>
    <col min="1799" max="1799" width="0" style="7" hidden="1" customWidth="1"/>
    <col min="1800" max="1800" width="15.28515625" style="7" customWidth="1"/>
    <col min="1801" max="1801" width="18.140625" style="7" customWidth="1"/>
    <col min="1802" max="2044" width="9.140625" style="7"/>
    <col min="2045" max="2045" width="8.28515625" style="7" customWidth="1"/>
    <col min="2046" max="2046" width="18.85546875" style="7" customWidth="1"/>
    <col min="2047" max="2047" width="78.85546875" style="7" customWidth="1"/>
    <col min="2048" max="2048" width="9" style="7" customWidth="1"/>
    <col min="2049" max="2049" width="16.85546875" style="7" customWidth="1"/>
    <col min="2050" max="2050" width="17.42578125" style="7" customWidth="1"/>
    <col min="2051" max="2051" width="0.28515625" style="7" customWidth="1"/>
    <col min="2052" max="2052" width="26.5703125" style="7" customWidth="1"/>
    <col min="2053" max="2053" width="22.140625" style="7" customWidth="1"/>
    <col min="2054" max="2054" width="27.42578125" style="7" customWidth="1"/>
    <col min="2055" max="2055" width="0" style="7" hidden="1" customWidth="1"/>
    <col min="2056" max="2056" width="15.28515625" style="7" customWidth="1"/>
    <col min="2057" max="2057" width="18.140625" style="7" customWidth="1"/>
    <col min="2058" max="2300" width="9.140625" style="7"/>
    <col min="2301" max="2301" width="8.28515625" style="7" customWidth="1"/>
    <col min="2302" max="2302" width="18.85546875" style="7" customWidth="1"/>
    <col min="2303" max="2303" width="78.85546875" style="7" customWidth="1"/>
    <col min="2304" max="2304" width="9" style="7" customWidth="1"/>
    <col min="2305" max="2305" width="16.85546875" style="7" customWidth="1"/>
    <col min="2306" max="2306" width="17.42578125" style="7" customWidth="1"/>
    <col min="2307" max="2307" width="0.28515625" style="7" customWidth="1"/>
    <col min="2308" max="2308" width="26.5703125" style="7" customWidth="1"/>
    <col min="2309" max="2309" width="22.140625" style="7" customWidth="1"/>
    <col min="2310" max="2310" width="27.42578125" style="7" customWidth="1"/>
    <col min="2311" max="2311" width="0" style="7" hidden="1" customWidth="1"/>
    <col min="2312" max="2312" width="15.28515625" style="7" customWidth="1"/>
    <col min="2313" max="2313" width="18.140625" style="7" customWidth="1"/>
    <col min="2314" max="2556" width="9.140625" style="7"/>
    <col min="2557" max="2557" width="8.28515625" style="7" customWidth="1"/>
    <col min="2558" max="2558" width="18.85546875" style="7" customWidth="1"/>
    <col min="2559" max="2559" width="78.85546875" style="7" customWidth="1"/>
    <col min="2560" max="2560" width="9" style="7" customWidth="1"/>
    <col min="2561" max="2561" width="16.85546875" style="7" customWidth="1"/>
    <col min="2562" max="2562" width="17.42578125" style="7" customWidth="1"/>
    <col min="2563" max="2563" width="0.28515625" style="7" customWidth="1"/>
    <col min="2564" max="2564" width="26.5703125" style="7" customWidth="1"/>
    <col min="2565" max="2565" width="22.140625" style="7" customWidth="1"/>
    <col min="2566" max="2566" width="27.42578125" style="7" customWidth="1"/>
    <col min="2567" max="2567" width="0" style="7" hidden="1" customWidth="1"/>
    <col min="2568" max="2568" width="15.28515625" style="7" customWidth="1"/>
    <col min="2569" max="2569" width="18.140625" style="7" customWidth="1"/>
    <col min="2570" max="2812" width="9.140625" style="7"/>
    <col min="2813" max="2813" width="8.28515625" style="7" customWidth="1"/>
    <col min="2814" max="2814" width="18.85546875" style="7" customWidth="1"/>
    <col min="2815" max="2815" width="78.85546875" style="7" customWidth="1"/>
    <col min="2816" max="2816" width="9" style="7" customWidth="1"/>
    <col min="2817" max="2817" width="16.85546875" style="7" customWidth="1"/>
    <col min="2818" max="2818" width="17.42578125" style="7" customWidth="1"/>
    <col min="2819" max="2819" width="0.28515625" style="7" customWidth="1"/>
    <col min="2820" max="2820" width="26.5703125" style="7" customWidth="1"/>
    <col min="2821" max="2821" width="22.140625" style="7" customWidth="1"/>
    <col min="2822" max="2822" width="27.42578125" style="7" customWidth="1"/>
    <col min="2823" max="2823" width="0" style="7" hidden="1" customWidth="1"/>
    <col min="2824" max="2824" width="15.28515625" style="7" customWidth="1"/>
    <col min="2825" max="2825" width="18.140625" style="7" customWidth="1"/>
    <col min="2826" max="3068" width="9.140625" style="7"/>
    <col min="3069" max="3069" width="8.28515625" style="7" customWidth="1"/>
    <col min="3070" max="3070" width="18.85546875" style="7" customWidth="1"/>
    <col min="3071" max="3071" width="78.85546875" style="7" customWidth="1"/>
    <col min="3072" max="3072" width="9" style="7" customWidth="1"/>
    <col min="3073" max="3073" width="16.85546875" style="7" customWidth="1"/>
    <col min="3074" max="3074" width="17.42578125" style="7" customWidth="1"/>
    <col min="3075" max="3075" width="0.28515625" style="7" customWidth="1"/>
    <col min="3076" max="3076" width="26.5703125" style="7" customWidth="1"/>
    <col min="3077" max="3077" width="22.140625" style="7" customWidth="1"/>
    <col min="3078" max="3078" width="27.42578125" style="7" customWidth="1"/>
    <col min="3079" max="3079" width="0" style="7" hidden="1" customWidth="1"/>
    <col min="3080" max="3080" width="15.28515625" style="7" customWidth="1"/>
    <col min="3081" max="3081" width="18.140625" style="7" customWidth="1"/>
    <col min="3082" max="3324" width="9.140625" style="7"/>
    <col min="3325" max="3325" width="8.28515625" style="7" customWidth="1"/>
    <col min="3326" max="3326" width="18.85546875" style="7" customWidth="1"/>
    <col min="3327" max="3327" width="78.85546875" style="7" customWidth="1"/>
    <col min="3328" max="3328" width="9" style="7" customWidth="1"/>
    <col min="3329" max="3329" width="16.85546875" style="7" customWidth="1"/>
    <col min="3330" max="3330" width="17.42578125" style="7" customWidth="1"/>
    <col min="3331" max="3331" width="0.28515625" style="7" customWidth="1"/>
    <col min="3332" max="3332" width="26.5703125" style="7" customWidth="1"/>
    <col min="3333" max="3333" width="22.140625" style="7" customWidth="1"/>
    <col min="3334" max="3334" width="27.42578125" style="7" customWidth="1"/>
    <col min="3335" max="3335" width="0" style="7" hidden="1" customWidth="1"/>
    <col min="3336" max="3336" width="15.28515625" style="7" customWidth="1"/>
    <col min="3337" max="3337" width="18.140625" style="7" customWidth="1"/>
    <col min="3338" max="3580" width="9.140625" style="7"/>
    <col min="3581" max="3581" width="8.28515625" style="7" customWidth="1"/>
    <col min="3582" max="3582" width="18.85546875" style="7" customWidth="1"/>
    <col min="3583" max="3583" width="78.85546875" style="7" customWidth="1"/>
    <col min="3584" max="3584" width="9" style="7" customWidth="1"/>
    <col min="3585" max="3585" width="16.85546875" style="7" customWidth="1"/>
    <col min="3586" max="3586" width="17.42578125" style="7" customWidth="1"/>
    <col min="3587" max="3587" width="0.28515625" style="7" customWidth="1"/>
    <col min="3588" max="3588" width="26.5703125" style="7" customWidth="1"/>
    <col min="3589" max="3589" width="22.140625" style="7" customWidth="1"/>
    <col min="3590" max="3590" width="27.42578125" style="7" customWidth="1"/>
    <col min="3591" max="3591" width="0" style="7" hidden="1" customWidth="1"/>
    <col min="3592" max="3592" width="15.28515625" style="7" customWidth="1"/>
    <col min="3593" max="3593" width="18.140625" style="7" customWidth="1"/>
    <col min="3594" max="3836" width="9.140625" style="7"/>
    <col min="3837" max="3837" width="8.28515625" style="7" customWidth="1"/>
    <col min="3838" max="3838" width="18.85546875" style="7" customWidth="1"/>
    <col min="3839" max="3839" width="78.85546875" style="7" customWidth="1"/>
    <col min="3840" max="3840" width="9" style="7" customWidth="1"/>
    <col min="3841" max="3841" width="16.85546875" style="7" customWidth="1"/>
    <col min="3842" max="3842" width="17.42578125" style="7" customWidth="1"/>
    <col min="3843" max="3843" width="0.28515625" style="7" customWidth="1"/>
    <col min="3844" max="3844" width="26.5703125" style="7" customWidth="1"/>
    <col min="3845" max="3845" width="22.140625" style="7" customWidth="1"/>
    <col min="3846" max="3846" width="27.42578125" style="7" customWidth="1"/>
    <col min="3847" max="3847" width="0" style="7" hidden="1" customWidth="1"/>
    <col min="3848" max="3848" width="15.28515625" style="7" customWidth="1"/>
    <col min="3849" max="3849" width="18.140625" style="7" customWidth="1"/>
    <col min="3850" max="4092" width="9.140625" style="7"/>
    <col min="4093" max="4093" width="8.28515625" style="7" customWidth="1"/>
    <col min="4094" max="4094" width="18.85546875" style="7" customWidth="1"/>
    <col min="4095" max="4095" width="78.85546875" style="7" customWidth="1"/>
    <col min="4096" max="4096" width="9" style="7" customWidth="1"/>
    <col min="4097" max="4097" width="16.85546875" style="7" customWidth="1"/>
    <col min="4098" max="4098" width="17.42578125" style="7" customWidth="1"/>
    <col min="4099" max="4099" width="0.28515625" style="7" customWidth="1"/>
    <col min="4100" max="4100" width="26.5703125" style="7" customWidth="1"/>
    <col min="4101" max="4101" width="22.140625" style="7" customWidth="1"/>
    <col min="4102" max="4102" width="27.42578125" style="7" customWidth="1"/>
    <col min="4103" max="4103" width="0" style="7" hidden="1" customWidth="1"/>
    <col min="4104" max="4104" width="15.28515625" style="7" customWidth="1"/>
    <col min="4105" max="4105" width="18.140625" style="7" customWidth="1"/>
    <col min="4106" max="4348" width="9.140625" style="7"/>
    <col min="4349" max="4349" width="8.28515625" style="7" customWidth="1"/>
    <col min="4350" max="4350" width="18.85546875" style="7" customWidth="1"/>
    <col min="4351" max="4351" width="78.85546875" style="7" customWidth="1"/>
    <col min="4352" max="4352" width="9" style="7" customWidth="1"/>
    <col min="4353" max="4353" width="16.85546875" style="7" customWidth="1"/>
    <col min="4354" max="4354" width="17.42578125" style="7" customWidth="1"/>
    <col min="4355" max="4355" width="0.28515625" style="7" customWidth="1"/>
    <col min="4356" max="4356" width="26.5703125" style="7" customWidth="1"/>
    <col min="4357" max="4357" width="22.140625" style="7" customWidth="1"/>
    <col min="4358" max="4358" width="27.42578125" style="7" customWidth="1"/>
    <col min="4359" max="4359" width="0" style="7" hidden="1" customWidth="1"/>
    <col min="4360" max="4360" width="15.28515625" style="7" customWidth="1"/>
    <col min="4361" max="4361" width="18.140625" style="7" customWidth="1"/>
    <col min="4362" max="4604" width="9.140625" style="7"/>
    <col min="4605" max="4605" width="8.28515625" style="7" customWidth="1"/>
    <col min="4606" max="4606" width="18.85546875" style="7" customWidth="1"/>
    <col min="4607" max="4607" width="78.85546875" style="7" customWidth="1"/>
    <col min="4608" max="4608" width="9" style="7" customWidth="1"/>
    <col min="4609" max="4609" width="16.85546875" style="7" customWidth="1"/>
    <col min="4610" max="4610" width="17.42578125" style="7" customWidth="1"/>
    <col min="4611" max="4611" width="0.28515625" style="7" customWidth="1"/>
    <col min="4612" max="4612" width="26.5703125" style="7" customWidth="1"/>
    <col min="4613" max="4613" width="22.140625" style="7" customWidth="1"/>
    <col min="4614" max="4614" width="27.42578125" style="7" customWidth="1"/>
    <col min="4615" max="4615" width="0" style="7" hidden="1" customWidth="1"/>
    <col min="4616" max="4616" width="15.28515625" style="7" customWidth="1"/>
    <col min="4617" max="4617" width="18.140625" style="7" customWidth="1"/>
    <col min="4618" max="4860" width="9.140625" style="7"/>
    <col min="4861" max="4861" width="8.28515625" style="7" customWidth="1"/>
    <col min="4862" max="4862" width="18.85546875" style="7" customWidth="1"/>
    <col min="4863" max="4863" width="78.85546875" style="7" customWidth="1"/>
    <col min="4864" max="4864" width="9" style="7" customWidth="1"/>
    <col min="4865" max="4865" width="16.85546875" style="7" customWidth="1"/>
    <col min="4866" max="4866" width="17.42578125" style="7" customWidth="1"/>
    <col min="4867" max="4867" width="0.28515625" style="7" customWidth="1"/>
    <col min="4868" max="4868" width="26.5703125" style="7" customWidth="1"/>
    <col min="4869" max="4869" width="22.140625" style="7" customWidth="1"/>
    <col min="4870" max="4870" width="27.42578125" style="7" customWidth="1"/>
    <col min="4871" max="4871" width="0" style="7" hidden="1" customWidth="1"/>
    <col min="4872" max="4872" width="15.28515625" style="7" customWidth="1"/>
    <col min="4873" max="4873" width="18.140625" style="7" customWidth="1"/>
    <col min="4874" max="5116" width="9.140625" style="7"/>
    <col min="5117" max="5117" width="8.28515625" style="7" customWidth="1"/>
    <col min="5118" max="5118" width="18.85546875" style="7" customWidth="1"/>
    <col min="5119" max="5119" width="78.85546875" style="7" customWidth="1"/>
    <col min="5120" max="5120" width="9" style="7" customWidth="1"/>
    <col min="5121" max="5121" width="16.85546875" style="7" customWidth="1"/>
    <col min="5122" max="5122" width="17.42578125" style="7" customWidth="1"/>
    <col min="5123" max="5123" width="0.28515625" style="7" customWidth="1"/>
    <col min="5124" max="5124" width="26.5703125" style="7" customWidth="1"/>
    <col min="5125" max="5125" width="22.140625" style="7" customWidth="1"/>
    <col min="5126" max="5126" width="27.42578125" style="7" customWidth="1"/>
    <col min="5127" max="5127" width="0" style="7" hidden="1" customWidth="1"/>
    <col min="5128" max="5128" width="15.28515625" style="7" customWidth="1"/>
    <col min="5129" max="5129" width="18.140625" style="7" customWidth="1"/>
    <col min="5130" max="5372" width="9.140625" style="7"/>
    <col min="5373" max="5373" width="8.28515625" style="7" customWidth="1"/>
    <col min="5374" max="5374" width="18.85546875" style="7" customWidth="1"/>
    <col min="5375" max="5375" width="78.85546875" style="7" customWidth="1"/>
    <col min="5376" max="5376" width="9" style="7" customWidth="1"/>
    <col min="5377" max="5377" width="16.85546875" style="7" customWidth="1"/>
    <col min="5378" max="5378" width="17.42578125" style="7" customWidth="1"/>
    <col min="5379" max="5379" width="0.28515625" style="7" customWidth="1"/>
    <col min="5380" max="5380" width="26.5703125" style="7" customWidth="1"/>
    <col min="5381" max="5381" width="22.140625" style="7" customWidth="1"/>
    <col min="5382" max="5382" width="27.42578125" style="7" customWidth="1"/>
    <col min="5383" max="5383" width="0" style="7" hidden="1" customWidth="1"/>
    <col min="5384" max="5384" width="15.28515625" style="7" customWidth="1"/>
    <col min="5385" max="5385" width="18.140625" style="7" customWidth="1"/>
    <col min="5386" max="5628" width="9.140625" style="7"/>
    <col min="5629" max="5629" width="8.28515625" style="7" customWidth="1"/>
    <col min="5630" max="5630" width="18.85546875" style="7" customWidth="1"/>
    <col min="5631" max="5631" width="78.85546875" style="7" customWidth="1"/>
    <col min="5632" max="5632" width="9" style="7" customWidth="1"/>
    <col min="5633" max="5633" width="16.85546875" style="7" customWidth="1"/>
    <col min="5634" max="5634" width="17.42578125" style="7" customWidth="1"/>
    <col min="5635" max="5635" width="0.28515625" style="7" customWidth="1"/>
    <col min="5636" max="5636" width="26.5703125" style="7" customWidth="1"/>
    <col min="5637" max="5637" width="22.140625" style="7" customWidth="1"/>
    <col min="5638" max="5638" width="27.42578125" style="7" customWidth="1"/>
    <col min="5639" max="5639" width="0" style="7" hidden="1" customWidth="1"/>
    <col min="5640" max="5640" width="15.28515625" style="7" customWidth="1"/>
    <col min="5641" max="5641" width="18.140625" style="7" customWidth="1"/>
    <col min="5642" max="5884" width="9.140625" style="7"/>
    <col min="5885" max="5885" width="8.28515625" style="7" customWidth="1"/>
    <col min="5886" max="5886" width="18.85546875" style="7" customWidth="1"/>
    <col min="5887" max="5887" width="78.85546875" style="7" customWidth="1"/>
    <col min="5888" max="5888" width="9" style="7" customWidth="1"/>
    <col min="5889" max="5889" width="16.85546875" style="7" customWidth="1"/>
    <col min="5890" max="5890" width="17.42578125" style="7" customWidth="1"/>
    <col min="5891" max="5891" width="0.28515625" style="7" customWidth="1"/>
    <col min="5892" max="5892" width="26.5703125" style="7" customWidth="1"/>
    <col min="5893" max="5893" width="22.140625" style="7" customWidth="1"/>
    <col min="5894" max="5894" width="27.42578125" style="7" customWidth="1"/>
    <col min="5895" max="5895" width="0" style="7" hidden="1" customWidth="1"/>
    <col min="5896" max="5896" width="15.28515625" style="7" customWidth="1"/>
    <col min="5897" max="5897" width="18.140625" style="7" customWidth="1"/>
    <col min="5898" max="6140" width="9.140625" style="7"/>
    <col min="6141" max="6141" width="8.28515625" style="7" customWidth="1"/>
    <col min="6142" max="6142" width="18.85546875" style="7" customWidth="1"/>
    <col min="6143" max="6143" width="78.85546875" style="7" customWidth="1"/>
    <col min="6144" max="6144" width="9" style="7" customWidth="1"/>
    <col min="6145" max="6145" width="16.85546875" style="7" customWidth="1"/>
    <col min="6146" max="6146" width="17.42578125" style="7" customWidth="1"/>
    <col min="6147" max="6147" width="0.28515625" style="7" customWidth="1"/>
    <col min="6148" max="6148" width="26.5703125" style="7" customWidth="1"/>
    <col min="6149" max="6149" width="22.140625" style="7" customWidth="1"/>
    <col min="6150" max="6150" width="27.42578125" style="7" customWidth="1"/>
    <col min="6151" max="6151" width="0" style="7" hidden="1" customWidth="1"/>
    <col min="6152" max="6152" width="15.28515625" style="7" customWidth="1"/>
    <col min="6153" max="6153" width="18.140625" style="7" customWidth="1"/>
    <col min="6154" max="6396" width="9.140625" style="7"/>
    <col min="6397" max="6397" width="8.28515625" style="7" customWidth="1"/>
    <col min="6398" max="6398" width="18.85546875" style="7" customWidth="1"/>
    <col min="6399" max="6399" width="78.85546875" style="7" customWidth="1"/>
    <col min="6400" max="6400" width="9" style="7" customWidth="1"/>
    <col min="6401" max="6401" width="16.85546875" style="7" customWidth="1"/>
    <col min="6402" max="6402" width="17.42578125" style="7" customWidth="1"/>
    <col min="6403" max="6403" width="0.28515625" style="7" customWidth="1"/>
    <col min="6404" max="6404" width="26.5703125" style="7" customWidth="1"/>
    <col min="6405" max="6405" width="22.140625" style="7" customWidth="1"/>
    <col min="6406" max="6406" width="27.42578125" style="7" customWidth="1"/>
    <col min="6407" max="6407" width="0" style="7" hidden="1" customWidth="1"/>
    <col min="6408" max="6408" width="15.28515625" style="7" customWidth="1"/>
    <col min="6409" max="6409" width="18.140625" style="7" customWidth="1"/>
    <col min="6410" max="6652" width="9.140625" style="7"/>
    <col min="6653" max="6653" width="8.28515625" style="7" customWidth="1"/>
    <col min="6654" max="6654" width="18.85546875" style="7" customWidth="1"/>
    <col min="6655" max="6655" width="78.85546875" style="7" customWidth="1"/>
    <col min="6656" max="6656" width="9" style="7" customWidth="1"/>
    <col min="6657" max="6657" width="16.85546875" style="7" customWidth="1"/>
    <col min="6658" max="6658" width="17.42578125" style="7" customWidth="1"/>
    <col min="6659" max="6659" width="0.28515625" style="7" customWidth="1"/>
    <col min="6660" max="6660" width="26.5703125" style="7" customWidth="1"/>
    <col min="6661" max="6661" width="22.140625" style="7" customWidth="1"/>
    <col min="6662" max="6662" width="27.42578125" style="7" customWidth="1"/>
    <col min="6663" max="6663" width="0" style="7" hidden="1" customWidth="1"/>
    <col min="6664" max="6664" width="15.28515625" style="7" customWidth="1"/>
    <col min="6665" max="6665" width="18.140625" style="7" customWidth="1"/>
    <col min="6666" max="6908" width="9.140625" style="7"/>
    <col min="6909" max="6909" width="8.28515625" style="7" customWidth="1"/>
    <col min="6910" max="6910" width="18.85546875" style="7" customWidth="1"/>
    <col min="6911" max="6911" width="78.85546875" style="7" customWidth="1"/>
    <col min="6912" max="6912" width="9" style="7" customWidth="1"/>
    <col min="6913" max="6913" width="16.85546875" style="7" customWidth="1"/>
    <col min="6914" max="6914" width="17.42578125" style="7" customWidth="1"/>
    <col min="6915" max="6915" width="0.28515625" style="7" customWidth="1"/>
    <col min="6916" max="6916" width="26.5703125" style="7" customWidth="1"/>
    <col min="6917" max="6917" width="22.140625" style="7" customWidth="1"/>
    <col min="6918" max="6918" width="27.42578125" style="7" customWidth="1"/>
    <col min="6919" max="6919" width="0" style="7" hidden="1" customWidth="1"/>
    <col min="6920" max="6920" width="15.28515625" style="7" customWidth="1"/>
    <col min="6921" max="6921" width="18.140625" style="7" customWidth="1"/>
    <col min="6922" max="7164" width="9.140625" style="7"/>
    <col min="7165" max="7165" width="8.28515625" style="7" customWidth="1"/>
    <col min="7166" max="7166" width="18.85546875" style="7" customWidth="1"/>
    <col min="7167" max="7167" width="78.85546875" style="7" customWidth="1"/>
    <col min="7168" max="7168" width="9" style="7" customWidth="1"/>
    <col min="7169" max="7169" width="16.85546875" style="7" customWidth="1"/>
    <col min="7170" max="7170" width="17.42578125" style="7" customWidth="1"/>
    <col min="7171" max="7171" width="0.28515625" style="7" customWidth="1"/>
    <col min="7172" max="7172" width="26.5703125" style="7" customWidth="1"/>
    <col min="7173" max="7173" width="22.140625" style="7" customWidth="1"/>
    <col min="7174" max="7174" width="27.42578125" style="7" customWidth="1"/>
    <col min="7175" max="7175" width="0" style="7" hidden="1" customWidth="1"/>
    <col min="7176" max="7176" width="15.28515625" style="7" customWidth="1"/>
    <col min="7177" max="7177" width="18.140625" style="7" customWidth="1"/>
    <col min="7178" max="7420" width="9.140625" style="7"/>
    <col min="7421" max="7421" width="8.28515625" style="7" customWidth="1"/>
    <col min="7422" max="7422" width="18.85546875" style="7" customWidth="1"/>
    <col min="7423" max="7423" width="78.85546875" style="7" customWidth="1"/>
    <col min="7424" max="7424" width="9" style="7" customWidth="1"/>
    <col min="7425" max="7425" width="16.85546875" style="7" customWidth="1"/>
    <col min="7426" max="7426" width="17.42578125" style="7" customWidth="1"/>
    <col min="7427" max="7427" width="0.28515625" style="7" customWidth="1"/>
    <col min="7428" max="7428" width="26.5703125" style="7" customWidth="1"/>
    <col min="7429" max="7429" width="22.140625" style="7" customWidth="1"/>
    <col min="7430" max="7430" width="27.42578125" style="7" customWidth="1"/>
    <col min="7431" max="7431" width="0" style="7" hidden="1" customWidth="1"/>
    <col min="7432" max="7432" width="15.28515625" style="7" customWidth="1"/>
    <col min="7433" max="7433" width="18.140625" style="7" customWidth="1"/>
    <col min="7434" max="7676" width="9.140625" style="7"/>
    <col min="7677" max="7677" width="8.28515625" style="7" customWidth="1"/>
    <col min="7678" max="7678" width="18.85546875" style="7" customWidth="1"/>
    <col min="7679" max="7679" width="78.85546875" style="7" customWidth="1"/>
    <col min="7680" max="7680" width="9" style="7" customWidth="1"/>
    <col min="7681" max="7681" width="16.85546875" style="7" customWidth="1"/>
    <col min="7682" max="7682" width="17.42578125" style="7" customWidth="1"/>
    <col min="7683" max="7683" width="0.28515625" style="7" customWidth="1"/>
    <col min="7684" max="7684" width="26.5703125" style="7" customWidth="1"/>
    <col min="7685" max="7685" width="22.140625" style="7" customWidth="1"/>
    <col min="7686" max="7686" width="27.42578125" style="7" customWidth="1"/>
    <col min="7687" max="7687" width="0" style="7" hidden="1" customWidth="1"/>
    <col min="7688" max="7688" width="15.28515625" style="7" customWidth="1"/>
    <col min="7689" max="7689" width="18.140625" style="7" customWidth="1"/>
    <col min="7690" max="7932" width="9.140625" style="7"/>
    <col min="7933" max="7933" width="8.28515625" style="7" customWidth="1"/>
    <col min="7934" max="7934" width="18.85546875" style="7" customWidth="1"/>
    <col min="7935" max="7935" width="78.85546875" style="7" customWidth="1"/>
    <col min="7936" max="7936" width="9" style="7" customWidth="1"/>
    <col min="7937" max="7937" width="16.85546875" style="7" customWidth="1"/>
    <col min="7938" max="7938" width="17.42578125" style="7" customWidth="1"/>
    <col min="7939" max="7939" width="0.28515625" style="7" customWidth="1"/>
    <col min="7940" max="7940" width="26.5703125" style="7" customWidth="1"/>
    <col min="7941" max="7941" width="22.140625" style="7" customWidth="1"/>
    <col min="7942" max="7942" width="27.42578125" style="7" customWidth="1"/>
    <col min="7943" max="7943" width="0" style="7" hidden="1" customWidth="1"/>
    <col min="7944" max="7944" width="15.28515625" style="7" customWidth="1"/>
    <col min="7945" max="7945" width="18.140625" style="7" customWidth="1"/>
    <col min="7946" max="8188" width="9.140625" style="7"/>
    <col min="8189" max="8189" width="8.28515625" style="7" customWidth="1"/>
    <col min="8190" max="8190" width="18.85546875" style="7" customWidth="1"/>
    <col min="8191" max="8191" width="78.85546875" style="7" customWidth="1"/>
    <col min="8192" max="8192" width="9" style="7" customWidth="1"/>
    <col min="8193" max="8193" width="16.85546875" style="7" customWidth="1"/>
    <col min="8194" max="8194" width="17.42578125" style="7" customWidth="1"/>
    <col min="8195" max="8195" width="0.28515625" style="7" customWidth="1"/>
    <col min="8196" max="8196" width="26.5703125" style="7" customWidth="1"/>
    <col min="8197" max="8197" width="22.140625" style="7" customWidth="1"/>
    <col min="8198" max="8198" width="27.42578125" style="7" customWidth="1"/>
    <col min="8199" max="8199" width="0" style="7" hidden="1" customWidth="1"/>
    <col min="8200" max="8200" width="15.28515625" style="7" customWidth="1"/>
    <col min="8201" max="8201" width="18.140625" style="7" customWidth="1"/>
    <col min="8202" max="8444" width="9.140625" style="7"/>
    <col min="8445" max="8445" width="8.28515625" style="7" customWidth="1"/>
    <col min="8446" max="8446" width="18.85546875" style="7" customWidth="1"/>
    <col min="8447" max="8447" width="78.85546875" style="7" customWidth="1"/>
    <col min="8448" max="8448" width="9" style="7" customWidth="1"/>
    <col min="8449" max="8449" width="16.85546875" style="7" customWidth="1"/>
    <col min="8450" max="8450" width="17.42578125" style="7" customWidth="1"/>
    <col min="8451" max="8451" width="0.28515625" style="7" customWidth="1"/>
    <col min="8452" max="8452" width="26.5703125" style="7" customWidth="1"/>
    <col min="8453" max="8453" width="22.140625" style="7" customWidth="1"/>
    <col min="8454" max="8454" width="27.42578125" style="7" customWidth="1"/>
    <col min="8455" max="8455" width="0" style="7" hidden="1" customWidth="1"/>
    <col min="8456" max="8456" width="15.28515625" style="7" customWidth="1"/>
    <col min="8457" max="8457" width="18.140625" style="7" customWidth="1"/>
    <col min="8458" max="8700" width="9.140625" style="7"/>
    <col min="8701" max="8701" width="8.28515625" style="7" customWidth="1"/>
    <col min="8702" max="8702" width="18.85546875" style="7" customWidth="1"/>
    <col min="8703" max="8703" width="78.85546875" style="7" customWidth="1"/>
    <col min="8704" max="8704" width="9" style="7" customWidth="1"/>
    <col min="8705" max="8705" width="16.85546875" style="7" customWidth="1"/>
    <col min="8706" max="8706" width="17.42578125" style="7" customWidth="1"/>
    <col min="8707" max="8707" width="0.28515625" style="7" customWidth="1"/>
    <col min="8708" max="8708" width="26.5703125" style="7" customWidth="1"/>
    <col min="8709" max="8709" width="22.140625" style="7" customWidth="1"/>
    <col min="8710" max="8710" width="27.42578125" style="7" customWidth="1"/>
    <col min="8711" max="8711" width="0" style="7" hidden="1" customWidth="1"/>
    <col min="8712" max="8712" width="15.28515625" style="7" customWidth="1"/>
    <col min="8713" max="8713" width="18.140625" style="7" customWidth="1"/>
    <col min="8714" max="8956" width="9.140625" style="7"/>
    <col min="8957" max="8957" width="8.28515625" style="7" customWidth="1"/>
    <col min="8958" max="8958" width="18.85546875" style="7" customWidth="1"/>
    <col min="8959" max="8959" width="78.85546875" style="7" customWidth="1"/>
    <col min="8960" max="8960" width="9" style="7" customWidth="1"/>
    <col min="8961" max="8961" width="16.85546875" style="7" customWidth="1"/>
    <col min="8962" max="8962" width="17.42578125" style="7" customWidth="1"/>
    <col min="8963" max="8963" width="0.28515625" style="7" customWidth="1"/>
    <col min="8964" max="8964" width="26.5703125" style="7" customWidth="1"/>
    <col min="8965" max="8965" width="22.140625" style="7" customWidth="1"/>
    <col min="8966" max="8966" width="27.42578125" style="7" customWidth="1"/>
    <col min="8967" max="8967" width="0" style="7" hidden="1" customWidth="1"/>
    <col min="8968" max="8968" width="15.28515625" style="7" customWidth="1"/>
    <col min="8969" max="8969" width="18.140625" style="7" customWidth="1"/>
    <col min="8970" max="9212" width="9.140625" style="7"/>
    <col min="9213" max="9213" width="8.28515625" style="7" customWidth="1"/>
    <col min="9214" max="9214" width="18.85546875" style="7" customWidth="1"/>
    <col min="9215" max="9215" width="78.85546875" style="7" customWidth="1"/>
    <col min="9216" max="9216" width="9" style="7" customWidth="1"/>
    <col min="9217" max="9217" width="16.85546875" style="7" customWidth="1"/>
    <col min="9218" max="9218" width="17.42578125" style="7" customWidth="1"/>
    <col min="9219" max="9219" width="0.28515625" style="7" customWidth="1"/>
    <col min="9220" max="9220" width="26.5703125" style="7" customWidth="1"/>
    <col min="9221" max="9221" width="22.140625" style="7" customWidth="1"/>
    <col min="9222" max="9222" width="27.42578125" style="7" customWidth="1"/>
    <col min="9223" max="9223" width="0" style="7" hidden="1" customWidth="1"/>
    <col min="9224" max="9224" width="15.28515625" style="7" customWidth="1"/>
    <col min="9225" max="9225" width="18.140625" style="7" customWidth="1"/>
    <col min="9226" max="9468" width="9.140625" style="7"/>
    <col min="9469" max="9469" width="8.28515625" style="7" customWidth="1"/>
    <col min="9470" max="9470" width="18.85546875" style="7" customWidth="1"/>
    <col min="9471" max="9471" width="78.85546875" style="7" customWidth="1"/>
    <col min="9472" max="9472" width="9" style="7" customWidth="1"/>
    <col min="9473" max="9473" width="16.85546875" style="7" customWidth="1"/>
    <col min="9474" max="9474" width="17.42578125" style="7" customWidth="1"/>
    <col min="9475" max="9475" width="0.28515625" style="7" customWidth="1"/>
    <col min="9476" max="9476" width="26.5703125" style="7" customWidth="1"/>
    <col min="9477" max="9477" width="22.140625" style="7" customWidth="1"/>
    <col min="9478" max="9478" width="27.42578125" style="7" customWidth="1"/>
    <col min="9479" max="9479" width="0" style="7" hidden="1" customWidth="1"/>
    <col min="9480" max="9480" width="15.28515625" style="7" customWidth="1"/>
    <col min="9481" max="9481" width="18.140625" style="7" customWidth="1"/>
    <col min="9482" max="9724" width="9.140625" style="7"/>
    <col min="9725" max="9725" width="8.28515625" style="7" customWidth="1"/>
    <col min="9726" max="9726" width="18.85546875" style="7" customWidth="1"/>
    <col min="9727" max="9727" width="78.85546875" style="7" customWidth="1"/>
    <col min="9728" max="9728" width="9" style="7" customWidth="1"/>
    <col min="9729" max="9729" width="16.85546875" style="7" customWidth="1"/>
    <col min="9730" max="9730" width="17.42578125" style="7" customWidth="1"/>
    <col min="9731" max="9731" width="0.28515625" style="7" customWidth="1"/>
    <col min="9732" max="9732" width="26.5703125" style="7" customWidth="1"/>
    <col min="9733" max="9733" width="22.140625" style="7" customWidth="1"/>
    <col min="9734" max="9734" width="27.42578125" style="7" customWidth="1"/>
    <col min="9735" max="9735" width="0" style="7" hidden="1" customWidth="1"/>
    <col min="9736" max="9736" width="15.28515625" style="7" customWidth="1"/>
    <col min="9737" max="9737" width="18.140625" style="7" customWidth="1"/>
    <col min="9738" max="9980" width="9.140625" style="7"/>
    <col min="9981" max="9981" width="8.28515625" style="7" customWidth="1"/>
    <col min="9982" max="9982" width="18.85546875" style="7" customWidth="1"/>
    <col min="9983" max="9983" width="78.85546875" style="7" customWidth="1"/>
    <col min="9984" max="9984" width="9" style="7" customWidth="1"/>
    <col min="9985" max="9985" width="16.85546875" style="7" customWidth="1"/>
    <col min="9986" max="9986" width="17.42578125" style="7" customWidth="1"/>
    <col min="9987" max="9987" width="0.28515625" style="7" customWidth="1"/>
    <col min="9988" max="9988" width="26.5703125" style="7" customWidth="1"/>
    <col min="9989" max="9989" width="22.140625" style="7" customWidth="1"/>
    <col min="9990" max="9990" width="27.42578125" style="7" customWidth="1"/>
    <col min="9991" max="9991" width="0" style="7" hidden="1" customWidth="1"/>
    <col min="9992" max="9992" width="15.28515625" style="7" customWidth="1"/>
    <col min="9993" max="9993" width="18.140625" style="7" customWidth="1"/>
    <col min="9994" max="10236" width="9.140625" style="7"/>
    <col min="10237" max="10237" width="8.28515625" style="7" customWidth="1"/>
    <col min="10238" max="10238" width="18.85546875" style="7" customWidth="1"/>
    <col min="10239" max="10239" width="78.85546875" style="7" customWidth="1"/>
    <col min="10240" max="10240" width="9" style="7" customWidth="1"/>
    <col min="10241" max="10241" width="16.85546875" style="7" customWidth="1"/>
    <col min="10242" max="10242" width="17.42578125" style="7" customWidth="1"/>
    <col min="10243" max="10243" width="0.28515625" style="7" customWidth="1"/>
    <col min="10244" max="10244" width="26.5703125" style="7" customWidth="1"/>
    <col min="10245" max="10245" width="22.140625" style="7" customWidth="1"/>
    <col min="10246" max="10246" width="27.42578125" style="7" customWidth="1"/>
    <col min="10247" max="10247" width="0" style="7" hidden="1" customWidth="1"/>
    <col min="10248" max="10248" width="15.28515625" style="7" customWidth="1"/>
    <col min="10249" max="10249" width="18.140625" style="7" customWidth="1"/>
    <col min="10250" max="10492" width="9.140625" style="7"/>
    <col min="10493" max="10493" width="8.28515625" style="7" customWidth="1"/>
    <col min="10494" max="10494" width="18.85546875" style="7" customWidth="1"/>
    <col min="10495" max="10495" width="78.85546875" style="7" customWidth="1"/>
    <col min="10496" max="10496" width="9" style="7" customWidth="1"/>
    <col min="10497" max="10497" width="16.85546875" style="7" customWidth="1"/>
    <col min="10498" max="10498" width="17.42578125" style="7" customWidth="1"/>
    <col min="10499" max="10499" width="0.28515625" style="7" customWidth="1"/>
    <col min="10500" max="10500" width="26.5703125" style="7" customWidth="1"/>
    <col min="10501" max="10501" width="22.140625" style="7" customWidth="1"/>
    <col min="10502" max="10502" width="27.42578125" style="7" customWidth="1"/>
    <col min="10503" max="10503" width="0" style="7" hidden="1" customWidth="1"/>
    <col min="10504" max="10504" width="15.28515625" style="7" customWidth="1"/>
    <col min="10505" max="10505" width="18.140625" style="7" customWidth="1"/>
    <col min="10506" max="10748" width="9.140625" style="7"/>
    <col min="10749" max="10749" width="8.28515625" style="7" customWidth="1"/>
    <col min="10750" max="10750" width="18.85546875" style="7" customWidth="1"/>
    <col min="10751" max="10751" width="78.85546875" style="7" customWidth="1"/>
    <col min="10752" max="10752" width="9" style="7" customWidth="1"/>
    <col min="10753" max="10753" width="16.85546875" style="7" customWidth="1"/>
    <col min="10754" max="10754" width="17.42578125" style="7" customWidth="1"/>
    <col min="10755" max="10755" width="0.28515625" style="7" customWidth="1"/>
    <col min="10756" max="10756" width="26.5703125" style="7" customWidth="1"/>
    <col min="10757" max="10757" width="22.140625" style="7" customWidth="1"/>
    <col min="10758" max="10758" width="27.42578125" style="7" customWidth="1"/>
    <col min="10759" max="10759" width="0" style="7" hidden="1" customWidth="1"/>
    <col min="10760" max="10760" width="15.28515625" style="7" customWidth="1"/>
    <col min="10761" max="10761" width="18.140625" style="7" customWidth="1"/>
    <col min="10762" max="11004" width="9.140625" style="7"/>
    <col min="11005" max="11005" width="8.28515625" style="7" customWidth="1"/>
    <col min="11006" max="11006" width="18.85546875" style="7" customWidth="1"/>
    <col min="11007" max="11007" width="78.85546875" style="7" customWidth="1"/>
    <col min="11008" max="11008" width="9" style="7" customWidth="1"/>
    <col min="11009" max="11009" width="16.85546875" style="7" customWidth="1"/>
    <col min="11010" max="11010" width="17.42578125" style="7" customWidth="1"/>
    <col min="11011" max="11011" width="0.28515625" style="7" customWidth="1"/>
    <col min="11012" max="11012" width="26.5703125" style="7" customWidth="1"/>
    <col min="11013" max="11013" width="22.140625" style="7" customWidth="1"/>
    <col min="11014" max="11014" width="27.42578125" style="7" customWidth="1"/>
    <col min="11015" max="11015" width="0" style="7" hidden="1" customWidth="1"/>
    <col min="11016" max="11016" width="15.28515625" style="7" customWidth="1"/>
    <col min="11017" max="11017" width="18.140625" style="7" customWidth="1"/>
    <col min="11018" max="11260" width="9.140625" style="7"/>
    <col min="11261" max="11261" width="8.28515625" style="7" customWidth="1"/>
    <col min="11262" max="11262" width="18.85546875" style="7" customWidth="1"/>
    <col min="11263" max="11263" width="78.85546875" style="7" customWidth="1"/>
    <col min="11264" max="11264" width="9" style="7" customWidth="1"/>
    <col min="11265" max="11265" width="16.85546875" style="7" customWidth="1"/>
    <col min="11266" max="11266" width="17.42578125" style="7" customWidth="1"/>
    <col min="11267" max="11267" width="0.28515625" style="7" customWidth="1"/>
    <col min="11268" max="11268" width="26.5703125" style="7" customWidth="1"/>
    <col min="11269" max="11269" width="22.140625" style="7" customWidth="1"/>
    <col min="11270" max="11270" width="27.42578125" style="7" customWidth="1"/>
    <col min="11271" max="11271" width="0" style="7" hidden="1" customWidth="1"/>
    <col min="11272" max="11272" width="15.28515625" style="7" customWidth="1"/>
    <col min="11273" max="11273" width="18.140625" style="7" customWidth="1"/>
    <col min="11274" max="11516" width="9.140625" style="7"/>
    <col min="11517" max="11517" width="8.28515625" style="7" customWidth="1"/>
    <col min="11518" max="11518" width="18.85546875" style="7" customWidth="1"/>
    <col min="11519" max="11519" width="78.85546875" style="7" customWidth="1"/>
    <col min="11520" max="11520" width="9" style="7" customWidth="1"/>
    <col min="11521" max="11521" width="16.85546875" style="7" customWidth="1"/>
    <col min="11522" max="11522" width="17.42578125" style="7" customWidth="1"/>
    <col min="11523" max="11523" width="0.28515625" style="7" customWidth="1"/>
    <col min="11524" max="11524" width="26.5703125" style="7" customWidth="1"/>
    <col min="11525" max="11525" width="22.140625" style="7" customWidth="1"/>
    <col min="11526" max="11526" width="27.42578125" style="7" customWidth="1"/>
    <col min="11527" max="11527" width="0" style="7" hidden="1" customWidth="1"/>
    <col min="11528" max="11528" width="15.28515625" style="7" customWidth="1"/>
    <col min="11529" max="11529" width="18.140625" style="7" customWidth="1"/>
    <col min="11530" max="11772" width="9.140625" style="7"/>
    <col min="11773" max="11773" width="8.28515625" style="7" customWidth="1"/>
    <col min="11774" max="11774" width="18.85546875" style="7" customWidth="1"/>
    <col min="11775" max="11775" width="78.85546875" style="7" customWidth="1"/>
    <col min="11776" max="11776" width="9" style="7" customWidth="1"/>
    <col min="11777" max="11777" width="16.85546875" style="7" customWidth="1"/>
    <col min="11778" max="11778" width="17.42578125" style="7" customWidth="1"/>
    <col min="11779" max="11779" width="0.28515625" style="7" customWidth="1"/>
    <col min="11780" max="11780" width="26.5703125" style="7" customWidth="1"/>
    <col min="11781" max="11781" width="22.140625" style="7" customWidth="1"/>
    <col min="11782" max="11782" width="27.42578125" style="7" customWidth="1"/>
    <col min="11783" max="11783" width="0" style="7" hidden="1" customWidth="1"/>
    <col min="11784" max="11784" width="15.28515625" style="7" customWidth="1"/>
    <col min="11785" max="11785" width="18.140625" style="7" customWidth="1"/>
    <col min="11786" max="12028" width="9.140625" style="7"/>
    <col min="12029" max="12029" width="8.28515625" style="7" customWidth="1"/>
    <col min="12030" max="12030" width="18.85546875" style="7" customWidth="1"/>
    <col min="12031" max="12031" width="78.85546875" style="7" customWidth="1"/>
    <col min="12032" max="12032" width="9" style="7" customWidth="1"/>
    <col min="12033" max="12033" width="16.85546875" style="7" customWidth="1"/>
    <col min="12034" max="12034" width="17.42578125" style="7" customWidth="1"/>
    <col min="12035" max="12035" width="0.28515625" style="7" customWidth="1"/>
    <col min="12036" max="12036" width="26.5703125" style="7" customWidth="1"/>
    <col min="12037" max="12037" width="22.140625" style="7" customWidth="1"/>
    <col min="12038" max="12038" width="27.42578125" style="7" customWidth="1"/>
    <col min="12039" max="12039" width="0" style="7" hidden="1" customWidth="1"/>
    <col min="12040" max="12040" width="15.28515625" style="7" customWidth="1"/>
    <col min="12041" max="12041" width="18.140625" style="7" customWidth="1"/>
    <col min="12042" max="12284" width="9.140625" style="7"/>
    <col min="12285" max="12285" width="8.28515625" style="7" customWidth="1"/>
    <col min="12286" max="12286" width="18.85546875" style="7" customWidth="1"/>
    <col min="12287" max="12287" width="78.85546875" style="7" customWidth="1"/>
    <col min="12288" max="12288" width="9" style="7" customWidth="1"/>
    <col min="12289" max="12289" width="16.85546875" style="7" customWidth="1"/>
    <col min="12290" max="12290" width="17.42578125" style="7" customWidth="1"/>
    <col min="12291" max="12291" width="0.28515625" style="7" customWidth="1"/>
    <col min="12292" max="12292" width="26.5703125" style="7" customWidth="1"/>
    <col min="12293" max="12293" width="22.140625" style="7" customWidth="1"/>
    <col min="12294" max="12294" width="27.42578125" style="7" customWidth="1"/>
    <col min="12295" max="12295" width="0" style="7" hidden="1" customWidth="1"/>
    <col min="12296" max="12296" width="15.28515625" style="7" customWidth="1"/>
    <col min="12297" max="12297" width="18.140625" style="7" customWidth="1"/>
    <col min="12298" max="12540" width="9.140625" style="7"/>
    <col min="12541" max="12541" width="8.28515625" style="7" customWidth="1"/>
    <col min="12542" max="12542" width="18.85546875" style="7" customWidth="1"/>
    <col min="12543" max="12543" width="78.85546875" style="7" customWidth="1"/>
    <col min="12544" max="12544" width="9" style="7" customWidth="1"/>
    <col min="12545" max="12545" width="16.85546875" style="7" customWidth="1"/>
    <col min="12546" max="12546" width="17.42578125" style="7" customWidth="1"/>
    <col min="12547" max="12547" width="0.28515625" style="7" customWidth="1"/>
    <col min="12548" max="12548" width="26.5703125" style="7" customWidth="1"/>
    <col min="12549" max="12549" width="22.140625" style="7" customWidth="1"/>
    <col min="12550" max="12550" width="27.42578125" style="7" customWidth="1"/>
    <col min="12551" max="12551" width="0" style="7" hidden="1" customWidth="1"/>
    <col min="12552" max="12552" width="15.28515625" style="7" customWidth="1"/>
    <col min="12553" max="12553" width="18.140625" style="7" customWidth="1"/>
    <col min="12554" max="12796" width="9.140625" style="7"/>
    <col min="12797" max="12797" width="8.28515625" style="7" customWidth="1"/>
    <col min="12798" max="12798" width="18.85546875" style="7" customWidth="1"/>
    <col min="12799" max="12799" width="78.85546875" style="7" customWidth="1"/>
    <col min="12800" max="12800" width="9" style="7" customWidth="1"/>
    <col min="12801" max="12801" width="16.85546875" style="7" customWidth="1"/>
    <col min="12802" max="12802" width="17.42578125" style="7" customWidth="1"/>
    <col min="12803" max="12803" width="0.28515625" style="7" customWidth="1"/>
    <col min="12804" max="12804" width="26.5703125" style="7" customWidth="1"/>
    <col min="12805" max="12805" width="22.140625" style="7" customWidth="1"/>
    <col min="12806" max="12806" width="27.42578125" style="7" customWidth="1"/>
    <col min="12807" max="12807" width="0" style="7" hidden="1" customWidth="1"/>
    <col min="12808" max="12808" width="15.28515625" style="7" customWidth="1"/>
    <col min="12809" max="12809" width="18.140625" style="7" customWidth="1"/>
    <col min="12810" max="13052" width="9.140625" style="7"/>
    <col min="13053" max="13053" width="8.28515625" style="7" customWidth="1"/>
    <col min="13054" max="13054" width="18.85546875" style="7" customWidth="1"/>
    <col min="13055" max="13055" width="78.85546875" style="7" customWidth="1"/>
    <col min="13056" max="13056" width="9" style="7" customWidth="1"/>
    <col min="13057" max="13057" width="16.85546875" style="7" customWidth="1"/>
    <col min="13058" max="13058" width="17.42578125" style="7" customWidth="1"/>
    <col min="13059" max="13059" width="0.28515625" style="7" customWidth="1"/>
    <col min="13060" max="13060" width="26.5703125" style="7" customWidth="1"/>
    <col min="13061" max="13061" width="22.140625" style="7" customWidth="1"/>
    <col min="13062" max="13062" width="27.42578125" style="7" customWidth="1"/>
    <col min="13063" max="13063" width="0" style="7" hidden="1" customWidth="1"/>
    <col min="13064" max="13064" width="15.28515625" style="7" customWidth="1"/>
    <col min="13065" max="13065" width="18.140625" style="7" customWidth="1"/>
    <col min="13066" max="13308" width="9.140625" style="7"/>
    <col min="13309" max="13309" width="8.28515625" style="7" customWidth="1"/>
    <col min="13310" max="13310" width="18.85546875" style="7" customWidth="1"/>
    <col min="13311" max="13311" width="78.85546875" style="7" customWidth="1"/>
    <col min="13312" max="13312" width="9" style="7" customWidth="1"/>
    <col min="13313" max="13313" width="16.85546875" style="7" customWidth="1"/>
    <col min="13314" max="13314" width="17.42578125" style="7" customWidth="1"/>
    <col min="13315" max="13315" width="0.28515625" style="7" customWidth="1"/>
    <col min="13316" max="13316" width="26.5703125" style="7" customWidth="1"/>
    <col min="13317" max="13317" width="22.140625" style="7" customWidth="1"/>
    <col min="13318" max="13318" width="27.42578125" style="7" customWidth="1"/>
    <col min="13319" max="13319" width="0" style="7" hidden="1" customWidth="1"/>
    <col min="13320" max="13320" width="15.28515625" style="7" customWidth="1"/>
    <col min="13321" max="13321" width="18.140625" style="7" customWidth="1"/>
    <col min="13322" max="13564" width="9.140625" style="7"/>
    <col min="13565" max="13565" width="8.28515625" style="7" customWidth="1"/>
    <col min="13566" max="13566" width="18.85546875" style="7" customWidth="1"/>
    <col min="13567" max="13567" width="78.85546875" style="7" customWidth="1"/>
    <col min="13568" max="13568" width="9" style="7" customWidth="1"/>
    <col min="13569" max="13569" width="16.85546875" style="7" customWidth="1"/>
    <col min="13570" max="13570" width="17.42578125" style="7" customWidth="1"/>
    <col min="13571" max="13571" width="0.28515625" style="7" customWidth="1"/>
    <col min="13572" max="13572" width="26.5703125" style="7" customWidth="1"/>
    <col min="13573" max="13573" width="22.140625" style="7" customWidth="1"/>
    <col min="13574" max="13574" width="27.42578125" style="7" customWidth="1"/>
    <col min="13575" max="13575" width="0" style="7" hidden="1" customWidth="1"/>
    <col min="13576" max="13576" width="15.28515625" style="7" customWidth="1"/>
    <col min="13577" max="13577" width="18.140625" style="7" customWidth="1"/>
    <col min="13578" max="13820" width="9.140625" style="7"/>
    <col min="13821" max="13821" width="8.28515625" style="7" customWidth="1"/>
    <col min="13822" max="13822" width="18.85546875" style="7" customWidth="1"/>
    <col min="13823" max="13823" width="78.85546875" style="7" customWidth="1"/>
    <col min="13824" max="13824" width="9" style="7" customWidth="1"/>
    <col min="13825" max="13825" width="16.85546875" style="7" customWidth="1"/>
    <col min="13826" max="13826" width="17.42578125" style="7" customWidth="1"/>
    <col min="13827" max="13827" width="0.28515625" style="7" customWidth="1"/>
    <col min="13828" max="13828" width="26.5703125" style="7" customWidth="1"/>
    <col min="13829" max="13829" width="22.140625" style="7" customWidth="1"/>
    <col min="13830" max="13830" width="27.42578125" style="7" customWidth="1"/>
    <col min="13831" max="13831" width="0" style="7" hidden="1" customWidth="1"/>
    <col min="13832" max="13832" width="15.28515625" style="7" customWidth="1"/>
    <col min="13833" max="13833" width="18.140625" style="7" customWidth="1"/>
    <col min="13834" max="14076" width="9.140625" style="7"/>
    <col min="14077" max="14077" width="8.28515625" style="7" customWidth="1"/>
    <col min="14078" max="14078" width="18.85546875" style="7" customWidth="1"/>
    <col min="14079" max="14079" width="78.85546875" style="7" customWidth="1"/>
    <col min="14080" max="14080" width="9" style="7" customWidth="1"/>
    <col min="14081" max="14081" width="16.85546875" style="7" customWidth="1"/>
    <col min="14082" max="14082" width="17.42578125" style="7" customWidth="1"/>
    <col min="14083" max="14083" width="0.28515625" style="7" customWidth="1"/>
    <col min="14084" max="14084" width="26.5703125" style="7" customWidth="1"/>
    <col min="14085" max="14085" width="22.140625" style="7" customWidth="1"/>
    <col min="14086" max="14086" width="27.42578125" style="7" customWidth="1"/>
    <col min="14087" max="14087" width="0" style="7" hidden="1" customWidth="1"/>
    <col min="14088" max="14088" width="15.28515625" style="7" customWidth="1"/>
    <col min="14089" max="14089" width="18.140625" style="7" customWidth="1"/>
    <col min="14090" max="14332" width="9.140625" style="7"/>
    <col min="14333" max="14333" width="8.28515625" style="7" customWidth="1"/>
    <col min="14334" max="14334" width="18.85546875" style="7" customWidth="1"/>
    <col min="14335" max="14335" width="78.85546875" style="7" customWidth="1"/>
    <col min="14336" max="14336" width="9" style="7" customWidth="1"/>
    <col min="14337" max="14337" width="16.85546875" style="7" customWidth="1"/>
    <col min="14338" max="14338" width="17.42578125" style="7" customWidth="1"/>
    <col min="14339" max="14339" width="0.28515625" style="7" customWidth="1"/>
    <col min="14340" max="14340" width="26.5703125" style="7" customWidth="1"/>
    <col min="14341" max="14341" width="22.140625" style="7" customWidth="1"/>
    <col min="14342" max="14342" width="27.42578125" style="7" customWidth="1"/>
    <col min="14343" max="14343" width="0" style="7" hidden="1" customWidth="1"/>
    <col min="14344" max="14344" width="15.28515625" style="7" customWidth="1"/>
    <col min="14345" max="14345" width="18.140625" style="7" customWidth="1"/>
    <col min="14346" max="14588" width="9.140625" style="7"/>
    <col min="14589" max="14589" width="8.28515625" style="7" customWidth="1"/>
    <col min="14590" max="14590" width="18.85546875" style="7" customWidth="1"/>
    <col min="14591" max="14591" width="78.85546875" style="7" customWidth="1"/>
    <col min="14592" max="14592" width="9" style="7" customWidth="1"/>
    <col min="14593" max="14593" width="16.85546875" style="7" customWidth="1"/>
    <col min="14594" max="14594" width="17.42578125" style="7" customWidth="1"/>
    <col min="14595" max="14595" width="0.28515625" style="7" customWidth="1"/>
    <col min="14596" max="14596" width="26.5703125" style="7" customWidth="1"/>
    <col min="14597" max="14597" width="22.140625" style="7" customWidth="1"/>
    <col min="14598" max="14598" width="27.42578125" style="7" customWidth="1"/>
    <col min="14599" max="14599" width="0" style="7" hidden="1" customWidth="1"/>
    <col min="14600" max="14600" width="15.28515625" style="7" customWidth="1"/>
    <col min="14601" max="14601" width="18.140625" style="7" customWidth="1"/>
    <col min="14602" max="14844" width="9.140625" style="7"/>
    <col min="14845" max="14845" width="8.28515625" style="7" customWidth="1"/>
    <col min="14846" max="14846" width="18.85546875" style="7" customWidth="1"/>
    <col min="14847" max="14847" width="78.85546875" style="7" customWidth="1"/>
    <col min="14848" max="14848" width="9" style="7" customWidth="1"/>
    <col min="14849" max="14849" width="16.85546875" style="7" customWidth="1"/>
    <col min="14850" max="14850" width="17.42578125" style="7" customWidth="1"/>
    <col min="14851" max="14851" width="0.28515625" style="7" customWidth="1"/>
    <col min="14852" max="14852" width="26.5703125" style="7" customWidth="1"/>
    <col min="14853" max="14853" width="22.140625" style="7" customWidth="1"/>
    <col min="14854" max="14854" width="27.42578125" style="7" customWidth="1"/>
    <col min="14855" max="14855" width="0" style="7" hidden="1" customWidth="1"/>
    <col min="14856" max="14856" width="15.28515625" style="7" customWidth="1"/>
    <col min="14857" max="14857" width="18.140625" style="7" customWidth="1"/>
    <col min="14858" max="15100" width="9.140625" style="7"/>
    <col min="15101" max="15101" width="8.28515625" style="7" customWidth="1"/>
    <col min="15102" max="15102" width="18.85546875" style="7" customWidth="1"/>
    <col min="15103" max="15103" width="78.85546875" style="7" customWidth="1"/>
    <col min="15104" max="15104" width="9" style="7" customWidth="1"/>
    <col min="15105" max="15105" width="16.85546875" style="7" customWidth="1"/>
    <col min="15106" max="15106" width="17.42578125" style="7" customWidth="1"/>
    <col min="15107" max="15107" width="0.28515625" style="7" customWidth="1"/>
    <col min="15108" max="15108" width="26.5703125" style="7" customWidth="1"/>
    <col min="15109" max="15109" width="22.140625" style="7" customWidth="1"/>
    <col min="15110" max="15110" width="27.42578125" style="7" customWidth="1"/>
    <col min="15111" max="15111" width="0" style="7" hidden="1" customWidth="1"/>
    <col min="15112" max="15112" width="15.28515625" style="7" customWidth="1"/>
    <col min="15113" max="15113" width="18.140625" style="7" customWidth="1"/>
    <col min="15114" max="15356" width="9.140625" style="7"/>
    <col min="15357" max="15357" width="8.28515625" style="7" customWidth="1"/>
    <col min="15358" max="15358" width="18.85546875" style="7" customWidth="1"/>
    <col min="15359" max="15359" width="78.85546875" style="7" customWidth="1"/>
    <col min="15360" max="15360" width="9" style="7" customWidth="1"/>
    <col min="15361" max="15361" width="16.85546875" style="7" customWidth="1"/>
    <col min="15362" max="15362" width="17.42578125" style="7" customWidth="1"/>
    <col min="15363" max="15363" width="0.28515625" style="7" customWidth="1"/>
    <col min="15364" max="15364" width="26.5703125" style="7" customWidth="1"/>
    <col min="15365" max="15365" width="22.140625" style="7" customWidth="1"/>
    <col min="15366" max="15366" width="27.42578125" style="7" customWidth="1"/>
    <col min="15367" max="15367" width="0" style="7" hidden="1" customWidth="1"/>
    <col min="15368" max="15368" width="15.28515625" style="7" customWidth="1"/>
    <col min="15369" max="15369" width="18.140625" style="7" customWidth="1"/>
    <col min="15370" max="15612" width="9.140625" style="7"/>
    <col min="15613" max="15613" width="8.28515625" style="7" customWidth="1"/>
    <col min="15614" max="15614" width="18.85546875" style="7" customWidth="1"/>
    <col min="15615" max="15615" width="78.85546875" style="7" customWidth="1"/>
    <col min="15616" max="15616" width="9" style="7" customWidth="1"/>
    <col min="15617" max="15617" width="16.85546875" style="7" customWidth="1"/>
    <col min="15618" max="15618" width="17.42578125" style="7" customWidth="1"/>
    <col min="15619" max="15619" width="0.28515625" style="7" customWidth="1"/>
    <col min="15620" max="15620" width="26.5703125" style="7" customWidth="1"/>
    <col min="15621" max="15621" width="22.140625" style="7" customWidth="1"/>
    <col min="15622" max="15622" width="27.42578125" style="7" customWidth="1"/>
    <col min="15623" max="15623" width="0" style="7" hidden="1" customWidth="1"/>
    <col min="15624" max="15624" width="15.28515625" style="7" customWidth="1"/>
    <col min="15625" max="15625" width="18.140625" style="7" customWidth="1"/>
    <col min="15626" max="15868" width="9.140625" style="7"/>
    <col min="15869" max="15869" width="8.28515625" style="7" customWidth="1"/>
    <col min="15870" max="15870" width="18.85546875" style="7" customWidth="1"/>
    <col min="15871" max="15871" width="78.85546875" style="7" customWidth="1"/>
    <col min="15872" max="15872" width="9" style="7" customWidth="1"/>
    <col min="15873" max="15873" width="16.85546875" style="7" customWidth="1"/>
    <col min="15874" max="15874" width="17.42578125" style="7" customWidth="1"/>
    <col min="15875" max="15875" width="0.28515625" style="7" customWidth="1"/>
    <col min="15876" max="15876" width="26.5703125" style="7" customWidth="1"/>
    <col min="15877" max="15877" width="22.140625" style="7" customWidth="1"/>
    <col min="15878" max="15878" width="27.42578125" style="7" customWidth="1"/>
    <col min="15879" max="15879" width="0" style="7" hidden="1" customWidth="1"/>
    <col min="15880" max="15880" width="15.28515625" style="7" customWidth="1"/>
    <col min="15881" max="15881" width="18.140625" style="7" customWidth="1"/>
    <col min="15882" max="16124" width="9.140625" style="7"/>
    <col min="16125" max="16125" width="8.28515625" style="7" customWidth="1"/>
    <col min="16126" max="16126" width="18.85546875" style="7" customWidth="1"/>
    <col min="16127" max="16127" width="78.85546875" style="7" customWidth="1"/>
    <col min="16128" max="16128" width="9" style="7" customWidth="1"/>
    <col min="16129" max="16129" width="16.85546875" style="7" customWidth="1"/>
    <col min="16130" max="16130" width="17.42578125" style="7" customWidth="1"/>
    <col min="16131" max="16131" width="0.28515625" style="7" customWidth="1"/>
    <col min="16132" max="16132" width="26.5703125" style="7" customWidth="1"/>
    <col min="16133" max="16133" width="22.140625" style="7" customWidth="1"/>
    <col min="16134" max="16134" width="27.42578125" style="7" customWidth="1"/>
    <col min="16135" max="16135" width="0" style="7" hidden="1" customWidth="1"/>
    <col min="16136" max="16136" width="15.28515625" style="7" customWidth="1"/>
    <col min="16137" max="16137" width="18.140625" style="7" customWidth="1"/>
    <col min="16138" max="16380" width="9.140625" style="7"/>
    <col min="16381" max="16384" width="9.140625" style="7" customWidth="1"/>
  </cols>
  <sheetData>
    <row r="1" spans="1:9" s="19" customFormat="1" ht="20.25" x14ac:dyDescent="0.3">
      <c r="A1" s="60"/>
      <c r="B1" s="61"/>
      <c r="C1" s="155" t="s">
        <v>0</v>
      </c>
      <c r="D1" s="155"/>
      <c r="E1" s="155"/>
      <c r="F1" s="155"/>
      <c r="G1" s="155"/>
      <c r="H1" s="155"/>
      <c r="I1" s="62"/>
    </row>
    <row r="2" spans="1:9" ht="20.25" x14ac:dyDescent="0.3">
      <c r="A2" s="63"/>
      <c r="B2" s="18"/>
      <c r="C2" s="156" t="s">
        <v>14</v>
      </c>
      <c r="D2" s="156"/>
      <c r="E2" s="156"/>
      <c r="F2" s="156"/>
      <c r="G2" s="156"/>
      <c r="H2" s="156"/>
      <c r="I2" s="64"/>
    </row>
    <row r="3" spans="1:9" x14ac:dyDescent="0.2">
      <c r="A3" s="26"/>
      <c r="C3" s="157"/>
      <c r="D3" s="157"/>
      <c r="E3" s="157"/>
      <c r="F3" s="157"/>
      <c r="G3" s="157"/>
      <c r="H3" s="157"/>
      <c r="I3" s="65"/>
    </row>
    <row r="4" spans="1:9" ht="18" x14ac:dyDescent="0.25">
      <c r="A4" s="26"/>
      <c r="C4" s="158" t="s">
        <v>1</v>
      </c>
      <c r="D4" s="158"/>
      <c r="E4" s="158"/>
      <c r="F4" s="158"/>
      <c r="G4" s="158"/>
      <c r="H4" s="158"/>
      <c r="I4" s="66"/>
    </row>
    <row r="5" spans="1:9" x14ac:dyDescent="0.2">
      <c r="A5" s="26"/>
      <c r="C5" s="159"/>
      <c r="D5" s="159"/>
      <c r="E5" s="159"/>
      <c r="F5" s="159"/>
      <c r="G5" s="159"/>
      <c r="H5" s="159"/>
      <c r="I5" s="67"/>
    </row>
    <row r="6" spans="1:9" x14ac:dyDescent="0.2">
      <c r="A6" s="26"/>
      <c r="D6" s="21"/>
      <c r="I6" s="52"/>
    </row>
    <row r="7" spans="1:9" ht="66.599999999999994" customHeight="1" x14ac:dyDescent="0.2">
      <c r="A7" s="166" t="s">
        <v>2</v>
      </c>
      <c r="B7" s="166"/>
      <c r="C7" s="167" t="s">
        <v>48</v>
      </c>
      <c r="D7" s="168"/>
      <c r="E7" s="169"/>
      <c r="F7" s="71" t="s">
        <v>3</v>
      </c>
      <c r="G7" s="44"/>
      <c r="H7" s="44"/>
      <c r="I7" s="44">
        <v>44320</v>
      </c>
    </row>
    <row r="8" spans="1:9" ht="98.25" customHeight="1" x14ac:dyDescent="0.2">
      <c r="A8" s="166" t="s">
        <v>4</v>
      </c>
      <c r="B8" s="166"/>
      <c r="C8" s="182" t="s">
        <v>49</v>
      </c>
      <c r="D8" s="183"/>
      <c r="E8" s="184"/>
      <c r="F8" s="2" t="s">
        <v>15</v>
      </c>
      <c r="G8" s="1"/>
      <c r="H8" s="1"/>
      <c r="I8" s="1">
        <v>0.26850000000000002</v>
      </c>
    </row>
    <row r="9" spans="1:9" ht="13.5" customHeight="1" x14ac:dyDescent="0.2">
      <c r="A9" s="54"/>
      <c r="B9" s="55"/>
      <c r="C9" s="56"/>
      <c r="D9" s="55"/>
      <c r="E9" s="57"/>
      <c r="F9" s="57"/>
      <c r="G9" s="55"/>
      <c r="H9" s="55"/>
      <c r="I9" s="58"/>
    </row>
    <row r="10" spans="1:9" s="25" customFormat="1" ht="39.75" customHeight="1" x14ac:dyDescent="0.25">
      <c r="A10" s="22" t="s">
        <v>5</v>
      </c>
      <c r="B10" s="2" t="s">
        <v>22</v>
      </c>
      <c r="C10" s="4" t="s">
        <v>6</v>
      </c>
      <c r="D10" s="22" t="s">
        <v>7</v>
      </c>
      <c r="E10" s="23" t="s">
        <v>8</v>
      </c>
      <c r="F10" s="24" t="s">
        <v>9</v>
      </c>
      <c r="H10" s="3"/>
      <c r="I10" s="3" t="s">
        <v>10</v>
      </c>
    </row>
    <row r="11" spans="1:9" ht="17.25" customHeight="1" x14ac:dyDescent="0.2">
      <c r="A11" s="37"/>
      <c r="B11" s="33"/>
      <c r="C11" s="48"/>
      <c r="D11" s="33"/>
      <c r="E11" s="45"/>
      <c r="F11" s="45"/>
      <c r="G11" s="46"/>
      <c r="H11" s="46"/>
      <c r="I11" s="59"/>
    </row>
    <row r="12" spans="1:9" s="25" customFormat="1" ht="30" customHeight="1" x14ac:dyDescent="0.25">
      <c r="A12" s="31">
        <v>1</v>
      </c>
      <c r="B12" s="34"/>
      <c r="C12" s="32" t="s">
        <v>26</v>
      </c>
      <c r="D12" s="36"/>
      <c r="E12" s="43"/>
      <c r="F12" s="43"/>
      <c r="G12" s="38"/>
      <c r="H12" s="39"/>
      <c r="I12" s="40">
        <f>SUM(I13:I17)</f>
        <v>99999.42</v>
      </c>
    </row>
    <row r="13" spans="1:9" s="25" customFormat="1" ht="45" customHeight="1" x14ac:dyDescent="0.25">
      <c r="A13" s="35" t="s">
        <v>11</v>
      </c>
      <c r="B13" s="80">
        <v>100947</v>
      </c>
      <c r="C13" s="81" t="s">
        <v>32</v>
      </c>
      <c r="D13" s="80" t="s">
        <v>23</v>
      </c>
      <c r="E13" s="41">
        <f>583.04*2.4*37.8</f>
        <v>52893.388799999986</v>
      </c>
      <c r="F13" s="76">
        <f>ROUND((H13*1.2),2)</f>
        <v>1.56</v>
      </c>
      <c r="G13" s="77"/>
      <c r="H13" s="78">
        <v>1.3</v>
      </c>
      <c r="I13" s="42">
        <f>ROUND((E13*F13),2)</f>
        <v>82513.69</v>
      </c>
    </row>
    <row r="14" spans="1:9" s="25" customFormat="1" ht="46.9" customHeight="1" x14ac:dyDescent="0.25">
      <c r="A14" s="35" t="s">
        <v>25</v>
      </c>
      <c r="B14" s="73" t="s">
        <v>24</v>
      </c>
      <c r="C14" s="72" t="s">
        <v>27</v>
      </c>
      <c r="D14" s="73" t="s">
        <v>12</v>
      </c>
      <c r="E14" s="41">
        <f>19434.55*0.2</f>
        <v>3886.91</v>
      </c>
      <c r="F14" s="76">
        <f>ROUND((H14*1.2),2)</f>
        <v>2.46</v>
      </c>
      <c r="G14" s="77"/>
      <c r="H14" s="79">
        <v>2.0499999999999998</v>
      </c>
      <c r="I14" s="42">
        <f>ROUND((E14*F14),2)</f>
        <v>9561.7999999999993</v>
      </c>
    </row>
    <row r="15" spans="1:9" s="25" customFormat="1" ht="30" customHeight="1" x14ac:dyDescent="0.25">
      <c r="A15" s="35" t="s">
        <v>28</v>
      </c>
      <c r="B15" s="73" t="s">
        <v>21</v>
      </c>
      <c r="C15" s="72" t="s">
        <v>31</v>
      </c>
      <c r="D15" s="73" t="s">
        <v>12</v>
      </c>
      <c r="E15" s="74">
        <f>0.4*0.25*15*2</f>
        <v>3</v>
      </c>
      <c r="F15" s="76">
        <f>ROUND((H15*1.2),2)</f>
        <v>870.4</v>
      </c>
      <c r="G15" s="41"/>
      <c r="H15" s="75">
        <v>725.33</v>
      </c>
      <c r="I15" s="42">
        <f>ROUND((E15*F15),2)</f>
        <v>2611.1999999999998</v>
      </c>
    </row>
    <row r="16" spans="1:9" s="25" customFormat="1" ht="30" customHeight="1" x14ac:dyDescent="0.25">
      <c r="A16" s="35" t="s">
        <v>29</v>
      </c>
      <c r="B16" s="69" t="s">
        <v>19</v>
      </c>
      <c r="C16" s="70" t="s">
        <v>16</v>
      </c>
      <c r="D16" s="68" t="s">
        <v>12</v>
      </c>
      <c r="E16" s="74">
        <f>E15</f>
        <v>3</v>
      </c>
      <c r="F16" s="76">
        <f>ROUND((H16*1.2),2)</f>
        <v>50.54</v>
      </c>
      <c r="G16" s="41"/>
      <c r="H16" s="75">
        <v>42.12</v>
      </c>
      <c r="I16" s="42">
        <f>ROUND((E16*F16),2)</f>
        <v>151.62</v>
      </c>
    </row>
    <row r="17" spans="1:9" s="25" customFormat="1" ht="30" customHeight="1" x14ac:dyDescent="0.25">
      <c r="A17" s="35" t="s">
        <v>30</v>
      </c>
      <c r="B17" s="69" t="s">
        <v>20</v>
      </c>
      <c r="C17" s="70" t="s">
        <v>17</v>
      </c>
      <c r="D17" s="68" t="s">
        <v>18</v>
      </c>
      <c r="E17" s="74">
        <f>8.9*30</f>
        <v>267</v>
      </c>
      <c r="F17" s="76">
        <v>19.329999999999998</v>
      </c>
      <c r="G17" s="41"/>
      <c r="H17" s="75">
        <v>16.18</v>
      </c>
      <c r="I17" s="42">
        <f>ROUND((E17*F17),2)</f>
        <v>5161.1099999999997</v>
      </c>
    </row>
    <row r="18" spans="1:9" s="25" customFormat="1" ht="21.75" customHeight="1" x14ac:dyDescent="0.25">
      <c r="A18" s="160"/>
      <c r="B18" s="161"/>
      <c r="C18" s="161"/>
      <c r="D18" s="161"/>
      <c r="E18" s="161"/>
      <c r="F18" s="161"/>
      <c r="G18" s="161"/>
      <c r="H18" s="161"/>
      <c r="I18" s="162"/>
    </row>
    <row r="19" spans="1:9" s="25" customFormat="1" ht="30" customHeight="1" x14ac:dyDescent="0.25">
      <c r="A19" s="163" t="s">
        <v>13</v>
      </c>
      <c r="B19" s="164"/>
      <c r="C19" s="164"/>
      <c r="D19" s="164"/>
      <c r="E19" s="164"/>
      <c r="F19" s="164"/>
      <c r="G19" s="165"/>
      <c r="H19" s="51"/>
      <c r="I19" s="51">
        <f>I12</f>
        <v>99999.42</v>
      </c>
    </row>
    <row r="20" spans="1:9" s="25" customFormat="1" ht="47.25" customHeight="1" x14ac:dyDescent="0.2">
      <c r="A20" s="26"/>
      <c r="B20" s="20"/>
      <c r="C20" s="49"/>
      <c r="D20" s="8"/>
      <c r="E20" s="8"/>
      <c r="F20" s="8"/>
      <c r="G20" s="9"/>
      <c r="H20" s="6"/>
      <c r="I20" s="52"/>
    </row>
    <row r="21" spans="1:9" s="25" customFormat="1" ht="30" customHeight="1" x14ac:dyDescent="0.2">
      <c r="A21" s="26"/>
      <c r="B21" s="20"/>
      <c r="C21" s="10"/>
      <c r="D21" s="11"/>
      <c r="E21" s="12"/>
      <c r="F21" s="12"/>
      <c r="G21" s="5"/>
      <c r="H21" s="6"/>
      <c r="I21" s="52"/>
    </row>
    <row r="22" spans="1:9" s="25" customFormat="1" ht="30" customHeight="1" x14ac:dyDescent="0.2">
      <c r="A22" s="26"/>
      <c r="B22" s="20"/>
      <c r="C22" s="10"/>
      <c r="D22" s="11"/>
      <c r="E22" s="12"/>
      <c r="F22" s="12"/>
      <c r="G22" s="5"/>
      <c r="H22" s="6"/>
      <c r="I22" s="52"/>
    </row>
    <row r="23" spans="1:9" x14ac:dyDescent="0.2">
      <c r="A23" s="26"/>
      <c r="D23" s="21"/>
      <c r="I23" s="52"/>
    </row>
    <row r="24" spans="1:9" x14ac:dyDescent="0.2">
      <c r="A24" s="26"/>
      <c r="D24" s="21"/>
      <c r="I24" s="52"/>
    </row>
    <row r="25" spans="1:9" x14ac:dyDescent="0.2">
      <c r="A25" s="26"/>
      <c r="D25" s="21"/>
      <c r="E25" s="15"/>
      <c r="F25" s="15"/>
      <c r="I25" s="52"/>
    </row>
    <row r="26" spans="1:9" x14ac:dyDescent="0.2">
      <c r="A26" s="26"/>
      <c r="D26" s="21"/>
      <c r="E26" s="15"/>
      <c r="F26" s="15"/>
      <c r="I26" s="52"/>
    </row>
    <row r="27" spans="1:9" x14ac:dyDescent="0.2">
      <c r="A27" s="27"/>
      <c r="B27" s="28"/>
      <c r="C27" s="50"/>
      <c r="D27" s="29"/>
      <c r="E27" s="16"/>
      <c r="F27" s="16"/>
      <c r="G27" s="30"/>
      <c r="H27" s="30"/>
      <c r="I27" s="53"/>
    </row>
    <row r="28" spans="1:9" x14ac:dyDescent="0.2">
      <c r="E28" s="15"/>
      <c r="F28" s="15"/>
    </row>
    <row r="29" spans="1:9" x14ac:dyDescent="0.2">
      <c r="E29" s="17"/>
      <c r="F29" s="17"/>
    </row>
    <row r="30" spans="1:9" x14ac:dyDescent="0.2">
      <c r="E30" s="17"/>
      <c r="F30" s="17"/>
    </row>
    <row r="31" spans="1:9" x14ac:dyDescent="0.2">
      <c r="E31" s="17"/>
      <c r="F31" s="17"/>
    </row>
  </sheetData>
  <mergeCells count="11">
    <mergeCell ref="A18:I18"/>
    <mergeCell ref="A19:G19"/>
    <mergeCell ref="A8:B8"/>
    <mergeCell ref="A7:B7"/>
    <mergeCell ref="C8:E8"/>
    <mergeCell ref="C7:E7"/>
    <mergeCell ref="C1:H1"/>
    <mergeCell ref="C2:H2"/>
    <mergeCell ref="C3:H3"/>
    <mergeCell ref="C4:H4"/>
    <mergeCell ref="C5:H5"/>
  </mergeCells>
  <pageMargins left="0.7" right="0.7" top="0.75" bottom="0.75" header="0.3" footer="0.3"/>
  <pageSetup paperSize="9" scale="63" orientation="landscape"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52116-85B5-4EAF-A73A-87E56C0CC115}">
  <sheetPr>
    <pageSetUpPr fitToPage="1"/>
  </sheetPr>
  <dimension ref="A1:M26"/>
  <sheetViews>
    <sheetView workbookViewId="0">
      <selection activeCell="A9" sqref="A9:M9"/>
    </sheetView>
  </sheetViews>
  <sheetFormatPr defaultRowHeight="15" x14ac:dyDescent="0.25"/>
  <cols>
    <col min="1" max="1" width="14.7109375" customWidth="1"/>
    <col min="2" max="2" width="29.28515625" customWidth="1"/>
    <col min="3" max="3" width="20.5703125" customWidth="1"/>
    <col min="4" max="4" width="13.28515625" customWidth="1"/>
    <col min="5" max="5" width="18.28515625" customWidth="1"/>
    <col min="6" max="6" width="12.7109375" customWidth="1"/>
    <col min="7" max="7" width="18.28515625" customWidth="1"/>
    <col min="13" max="13" width="13.85546875" customWidth="1"/>
  </cols>
  <sheetData>
    <row r="1" spans="1:13" ht="20.25" x14ac:dyDescent="0.3">
      <c r="A1" s="146"/>
      <c r="B1" s="174" t="s">
        <v>0</v>
      </c>
      <c r="C1" s="174"/>
      <c r="D1" s="174"/>
      <c r="E1" s="174"/>
      <c r="F1" s="174"/>
      <c r="G1" s="174"/>
      <c r="H1" s="174"/>
      <c r="I1" s="174"/>
      <c r="J1" s="174"/>
      <c r="K1" s="174"/>
      <c r="L1" s="174"/>
      <c r="M1" s="147"/>
    </row>
    <row r="2" spans="1:13" ht="20.25" x14ac:dyDescent="0.3">
      <c r="A2" s="141"/>
      <c r="B2" s="175" t="s">
        <v>33</v>
      </c>
      <c r="C2" s="175"/>
      <c r="D2" s="175"/>
      <c r="E2" s="175"/>
      <c r="F2" s="175"/>
      <c r="G2" s="175"/>
      <c r="H2" s="175"/>
      <c r="I2" s="175"/>
      <c r="J2" s="175"/>
      <c r="K2" s="175"/>
      <c r="L2" s="175"/>
      <c r="M2" s="148"/>
    </row>
    <row r="3" spans="1:13" x14ac:dyDescent="0.25">
      <c r="A3" s="141"/>
      <c r="B3" s="112"/>
      <c r="C3" s="112"/>
      <c r="D3" s="112"/>
      <c r="E3" s="112"/>
      <c r="F3" s="112"/>
      <c r="G3" s="112"/>
      <c r="H3" s="112"/>
      <c r="I3" s="112"/>
      <c r="J3" s="112"/>
      <c r="K3" s="112"/>
      <c r="L3" s="112"/>
      <c r="M3" s="149"/>
    </row>
    <row r="4" spans="1:13" ht="18" x14ac:dyDescent="0.25">
      <c r="A4" s="141"/>
      <c r="B4" s="176" t="s">
        <v>34</v>
      </c>
      <c r="C4" s="176"/>
      <c r="D4" s="176"/>
      <c r="E4" s="176"/>
      <c r="F4" s="176"/>
      <c r="G4" s="176"/>
      <c r="H4" s="176"/>
      <c r="I4" s="176"/>
      <c r="J4" s="176"/>
      <c r="K4" s="176"/>
      <c r="L4" s="176"/>
      <c r="M4" s="150"/>
    </row>
    <row r="5" spans="1:13" x14ac:dyDescent="0.25">
      <c r="A5" s="141"/>
      <c r="B5" s="111"/>
      <c r="C5" s="113"/>
      <c r="D5" s="113"/>
      <c r="E5" s="113"/>
      <c r="F5" s="113"/>
      <c r="G5" s="113"/>
      <c r="H5" s="113"/>
      <c r="I5" s="113"/>
      <c r="J5" s="113"/>
      <c r="K5" s="113"/>
      <c r="L5" s="113"/>
      <c r="M5" s="142"/>
    </row>
    <row r="6" spans="1:13" x14ac:dyDescent="0.25">
      <c r="A6" s="151"/>
      <c r="B6" s="152"/>
      <c r="C6" s="153"/>
      <c r="D6" s="152"/>
      <c r="E6" s="152"/>
      <c r="F6" s="152"/>
      <c r="G6" s="152"/>
      <c r="H6" s="152"/>
      <c r="I6" s="152"/>
      <c r="J6" s="152"/>
      <c r="K6" s="152"/>
      <c r="L6" s="152"/>
      <c r="M6" s="154"/>
    </row>
    <row r="7" spans="1:13" ht="43.15" customHeight="1" x14ac:dyDescent="0.25">
      <c r="A7" s="104" t="s">
        <v>2</v>
      </c>
      <c r="B7" s="177" t="str">
        <f>Orçamento!C7</f>
        <v>RECAPEAMENTO ASFÁLTICO - Bairro JD. Nova Esperança</v>
      </c>
      <c r="C7" s="177"/>
      <c r="D7" s="177"/>
      <c r="E7" s="177"/>
      <c r="F7" s="177"/>
      <c r="G7" s="177"/>
      <c r="H7" s="177"/>
      <c r="I7" s="177"/>
      <c r="J7" s="177"/>
      <c r="K7" s="177"/>
      <c r="L7" s="104" t="s">
        <v>3</v>
      </c>
      <c r="M7" s="121">
        <f>Orçamento!I7</f>
        <v>44320</v>
      </c>
    </row>
    <row r="8" spans="1:13" ht="67.5" customHeight="1" x14ac:dyDescent="0.25">
      <c r="A8" s="104" t="s">
        <v>4</v>
      </c>
      <c r="B8" s="178" t="str">
        <f>Orçamento!C8</f>
        <v>Ruas João Paulino da Silva, Rua Miguel de Araujo, Rua Evangelino Rosa do Nascimento, Rua José Batista, Rua Lazaro Pereira, Rua Paulo Fogaça, Rua Theófilo Moises, Rua Sadaiuki II, Rua Pedro de Oliveira Preto, Rua José Nogueira Machado, Rua Luiz Valio, Rua Dr. Fernando Costa, Rua Marechal Costa e Silva, Rua José dos Santos terra, Rua Abilio Ferreira, Bairro JD. Nova esperança, no Município de São Miguel Arcanjo</v>
      </c>
      <c r="C8" s="178"/>
      <c r="D8" s="178"/>
      <c r="E8" s="178"/>
      <c r="F8" s="178"/>
      <c r="G8" s="178"/>
      <c r="H8" s="178"/>
      <c r="I8" s="178"/>
      <c r="J8" s="179"/>
      <c r="K8" s="177"/>
      <c r="L8" s="104" t="s">
        <v>35</v>
      </c>
      <c r="M8" s="122">
        <v>0.26850000000000002</v>
      </c>
    </row>
    <row r="9" spans="1:13" x14ac:dyDescent="0.25">
      <c r="A9" s="170"/>
      <c r="B9" s="171"/>
      <c r="C9" s="171"/>
      <c r="D9" s="171"/>
      <c r="E9" s="171"/>
      <c r="F9" s="171"/>
      <c r="G9" s="171"/>
      <c r="H9" s="171"/>
      <c r="I9" s="171"/>
      <c r="J9" s="171"/>
      <c r="K9" s="171"/>
      <c r="L9" s="171"/>
      <c r="M9" s="172"/>
    </row>
    <row r="10" spans="1:13" x14ac:dyDescent="0.25">
      <c r="A10" s="181" t="s">
        <v>36</v>
      </c>
      <c r="B10" s="123" t="s">
        <v>37</v>
      </c>
      <c r="C10" s="124" t="s">
        <v>38</v>
      </c>
      <c r="D10" s="173" t="s">
        <v>39</v>
      </c>
      <c r="E10" s="173"/>
      <c r="F10" s="173" t="s">
        <v>40</v>
      </c>
      <c r="G10" s="173"/>
      <c r="H10" s="173" t="s">
        <v>41</v>
      </c>
      <c r="I10" s="173"/>
      <c r="J10" s="173" t="s">
        <v>42</v>
      </c>
      <c r="K10" s="173"/>
      <c r="L10" s="173" t="s">
        <v>43</v>
      </c>
      <c r="M10" s="173"/>
    </row>
    <row r="11" spans="1:13" x14ac:dyDescent="0.25">
      <c r="A11" s="181"/>
      <c r="B11" s="123" t="s">
        <v>44</v>
      </c>
      <c r="C11" s="124" t="s">
        <v>45</v>
      </c>
      <c r="D11" s="125" t="s">
        <v>46</v>
      </c>
      <c r="E11" s="125" t="s">
        <v>47</v>
      </c>
      <c r="F11" s="125" t="s">
        <v>46</v>
      </c>
      <c r="G11" s="125" t="s">
        <v>47</v>
      </c>
      <c r="H11" s="125" t="s">
        <v>46</v>
      </c>
      <c r="I11" s="125" t="s">
        <v>47</v>
      </c>
      <c r="J11" s="125" t="s">
        <v>46</v>
      </c>
      <c r="K11" s="125" t="s">
        <v>47</v>
      </c>
      <c r="L11" s="125" t="s">
        <v>46</v>
      </c>
      <c r="M11" s="125" t="s">
        <v>47</v>
      </c>
    </row>
    <row r="12" spans="1:13" x14ac:dyDescent="0.25">
      <c r="A12" s="128"/>
      <c r="B12" s="102"/>
      <c r="C12" s="129"/>
      <c r="D12" s="130"/>
      <c r="E12" s="130"/>
      <c r="F12" s="130"/>
      <c r="G12" s="130"/>
      <c r="H12" s="130"/>
      <c r="I12" s="130"/>
      <c r="J12" s="130"/>
      <c r="K12" s="130"/>
      <c r="L12" s="130"/>
      <c r="M12" s="130"/>
    </row>
    <row r="13" spans="1:13" ht="30" x14ac:dyDescent="0.25">
      <c r="A13" s="131">
        <v>1</v>
      </c>
      <c r="B13" s="103" t="s">
        <v>26</v>
      </c>
      <c r="C13" s="132">
        <f>Orçamento!I19</f>
        <v>99999.42</v>
      </c>
      <c r="D13" s="133">
        <v>0.5</v>
      </c>
      <c r="E13" s="134">
        <f>D13*C13</f>
        <v>49999.71</v>
      </c>
      <c r="F13" s="133">
        <v>0.5</v>
      </c>
      <c r="G13" s="134">
        <f>F13*C13</f>
        <v>49999.71</v>
      </c>
      <c r="H13" s="133"/>
      <c r="I13" s="134"/>
      <c r="J13" s="133"/>
      <c r="K13" s="134"/>
      <c r="L13" s="133"/>
      <c r="M13" s="134"/>
    </row>
    <row r="14" spans="1:13" ht="15.75" x14ac:dyDescent="0.25">
      <c r="A14" s="110"/>
      <c r="B14" s="106"/>
      <c r="C14" s="107"/>
      <c r="D14" s="108"/>
      <c r="E14" s="109"/>
      <c r="F14" s="109"/>
      <c r="G14" s="109"/>
      <c r="H14" s="109"/>
      <c r="I14" s="109"/>
      <c r="J14" s="108"/>
      <c r="K14" s="109"/>
      <c r="L14" s="108"/>
      <c r="M14" s="109"/>
    </row>
    <row r="15" spans="1:13" ht="15.75" x14ac:dyDescent="0.25">
      <c r="A15" s="180"/>
      <c r="B15" s="180"/>
      <c r="C15" s="180"/>
      <c r="D15" s="180"/>
      <c r="E15" s="180"/>
      <c r="F15" s="180"/>
      <c r="G15" s="180"/>
      <c r="H15" s="180"/>
      <c r="I15" s="180"/>
      <c r="J15" s="180"/>
      <c r="K15" s="180"/>
      <c r="L15" s="126"/>
      <c r="M15" s="126"/>
    </row>
    <row r="16" spans="1:13" ht="15.75" x14ac:dyDescent="0.25">
      <c r="A16" s="127"/>
      <c r="B16" s="135" t="s">
        <v>13</v>
      </c>
      <c r="C16" s="105">
        <f>C13</f>
        <v>99999.42</v>
      </c>
      <c r="D16" s="136">
        <f>E16/C16</f>
        <v>0.5</v>
      </c>
      <c r="E16" s="105">
        <f>E13</f>
        <v>49999.71</v>
      </c>
      <c r="F16" s="136">
        <f>G16/C16</f>
        <v>0.5</v>
      </c>
      <c r="G16" s="105">
        <f>G13</f>
        <v>49999.71</v>
      </c>
      <c r="H16" s="136"/>
      <c r="I16" s="105"/>
      <c r="J16" s="136"/>
      <c r="K16" s="105"/>
      <c r="L16" s="136"/>
      <c r="M16" s="105"/>
    </row>
    <row r="17" spans="1:13" x14ac:dyDescent="0.25">
      <c r="A17" s="137"/>
      <c r="B17" s="138"/>
      <c r="C17" s="139"/>
      <c r="D17" s="139"/>
      <c r="E17" s="139"/>
      <c r="F17" s="139"/>
      <c r="G17" s="139"/>
      <c r="H17" s="139"/>
      <c r="I17" s="139"/>
      <c r="J17" s="139"/>
      <c r="K17" s="139"/>
      <c r="L17" s="139"/>
      <c r="M17" s="140"/>
    </row>
    <row r="18" spans="1:13" x14ac:dyDescent="0.25">
      <c r="A18" s="141"/>
      <c r="B18" s="111"/>
      <c r="C18" s="115"/>
      <c r="D18" s="116"/>
      <c r="E18" s="117"/>
      <c r="F18" s="117"/>
      <c r="G18" s="117"/>
      <c r="H18" s="117"/>
      <c r="I18" s="117"/>
      <c r="J18" s="118"/>
      <c r="K18" s="114"/>
      <c r="L18" s="113"/>
      <c r="M18" s="142"/>
    </row>
    <row r="19" spans="1:13" x14ac:dyDescent="0.25">
      <c r="A19" s="94"/>
      <c r="B19" s="93"/>
      <c r="C19" s="100"/>
      <c r="D19" s="84"/>
      <c r="E19" s="84"/>
      <c r="F19" s="84"/>
      <c r="G19" s="85"/>
      <c r="H19" s="83"/>
      <c r="I19" s="83"/>
      <c r="J19" s="118"/>
      <c r="K19" s="114"/>
      <c r="L19" s="113"/>
      <c r="M19" s="142"/>
    </row>
    <row r="20" spans="1:13" x14ac:dyDescent="0.25">
      <c r="A20" s="94"/>
      <c r="B20" s="93"/>
      <c r="C20" s="86"/>
      <c r="D20" s="87"/>
      <c r="E20" s="88"/>
      <c r="F20" s="88"/>
      <c r="G20" s="82"/>
      <c r="H20" s="83"/>
      <c r="I20" s="83"/>
      <c r="J20" s="118"/>
      <c r="K20" s="114"/>
      <c r="L20" s="114"/>
      <c r="M20" s="142"/>
    </row>
    <row r="21" spans="1:13" x14ac:dyDescent="0.25">
      <c r="A21" s="94"/>
      <c r="B21" s="93"/>
      <c r="C21" s="86"/>
      <c r="D21" s="87"/>
      <c r="E21" s="88"/>
      <c r="F21" s="88"/>
      <c r="G21" s="82"/>
      <c r="H21" s="83"/>
      <c r="I21" s="83"/>
      <c r="J21" s="118"/>
      <c r="K21" s="114"/>
      <c r="L21" s="114"/>
      <c r="M21" s="142"/>
    </row>
    <row r="22" spans="1:13" x14ac:dyDescent="0.25">
      <c r="A22" s="94"/>
      <c r="B22" s="93"/>
      <c r="C22" s="99"/>
      <c r="D22" s="89"/>
      <c r="E22" s="90"/>
      <c r="F22" s="90"/>
      <c r="G22" s="83"/>
      <c r="H22" s="83"/>
      <c r="I22" s="83"/>
      <c r="J22" s="118"/>
      <c r="K22" s="114"/>
      <c r="L22" s="113"/>
      <c r="M22" s="142"/>
    </row>
    <row r="23" spans="1:13" ht="18" x14ac:dyDescent="0.25">
      <c r="A23" s="94"/>
      <c r="B23" s="93"/>
      <c r="C23" s="99"/>
      <c r="D23" s="89"/>
      <c r="E23" s="90"/>
      <c r="F23" s="90"/>
      <c r="G23" s="83"/>
      <c r="H23" s="83"/>
      <c r="I23" s="83"/>
      <c r="J23" s="119"/>
      <c r="K23" s="114"/>
      <c r="L23" s="120"/>
      <c r="M23" s="142"/>
    </row>
    <row r="24" spans="1:13" x14ac:dyDescent="0.25">
      <c r="A24" s="94"/>
      <c r="B24" s="93"/>
      <c r="C24" s="99"/>
      <c r="D24" s="89"/>
      <c r="E24" s="91"/>
      <c r="F24" s="91"/>
      <c r="G24" s="83"/>
      <c r="H24" s="83"/>
      <c r="I24" s="83"/>
      <c r="J24" s="117"/>
      <c r="K24" s="114"/>
      <c r="L24" s="113"/>
      <c r="M24" s="142"/>
    </row>
    <row r="25" spans="1:13" x14ac:dyDescent="0.25">
      <c r="A25" s="94"/>
      <c r="B25" s="93"/>
      <c r="C25" s="99"/>
      <c r="D25" s="89"/>
      <c r="E25" s="91"/>
      <c r="F25" s="91"/>
      <c r="G25" s="83"/>
      <c r="H25" s="83"/>
      <c r="I25" s="83"/>
      <c r="J25" s="117"/>
      <c r="K25" s="114"/>
      <c r="L25" s="113"/>
      <c r="M25" s="142"/>
    </row>
    <row r="26" spans="1:13" x14ac:dyDescent="0.25">
      <c r="A26" s="95"/>
      <c r="B26" s="96"/>
      <c r="C26" s="101"/>
      <c r="D26" s="97"/>
      <c r="E26" s="92"/>
      <c r="F26" s="92"/>
      <c r="G26" s="98"/>
      <c r="H26" s="98"/>
      <c r="I26" s="98"/>
      <c r="J26" s="143"/>
      <c r="K26" s="143"/>
      <c r="L26" s="144"/>
      <c r="M26" s="145"/>
    </row>
  </sheetData>
  <mergeCells count="15">
    <mergeCell ref="A15:K15"/>
    <mergeCell ref="A10:A11"/>
    <mergeCell ref="D10:E10"/>
    <mergeCell ref="F10:G10"/>
    <mergeCell ref="H10:I10"/>
    <mergeCell ref="J10:K10"/>
    <mergeCell ref="A9:M9"/>
    <mergeCell ref="L10:M10"/>
    <mergeCell ref="B1:L1"/>
    <mergeCell ref="B2:L2"/>
    <mergeCell ref="B4:L4"/>
    <mergeCell ref="B7:I7"/>
    <mergeCell ref="J7:K7"/>
    <mergeCell ref="B8:I8"/>
    <mergeCell ref="J8:K8"/>
  </mergeCells>
  <pageMargins left="0.511811024" right="0.511811024" top="0.78740157499999996" bottom="0.78740157499999996" header="0.31496062000000002" footer="0.31496062000000002"/>
  <pageSetup paperSize="9" scale="73"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Orçamento</vt:lpstr>
      <vt:lpstr>cronograma</vt:lpstr>
      <vt:lpstr>Orçamento!Area_de_impressao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Usuário</dc:creator>
  <cp:lastModifiedBy>User</cp:lastModifiedBy>
  <cp:lastPrinted>2021-07-23T18:21:18Z</cp:lastPrinted>
  <dcterms:created xsi:type="dcterms:W3CDTF">2018-04-05T13:31:35Z</dcterms:created>
  <dcterms:modified xsi:type="dcterms:W3CDTF">2021-07-26T12:03:56Z</dcterms:modified>
</cp:coreProperties>
</file>